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1925" tabRatio="675" firstSheet="8" activeTab="8"/>
  </bookViews>
  <sheets>
    <sheet name="处置资产审查前汇总" sheetId="1" state="hidden" r:id="rId1"/>
    <sheet name="报废资产处置" sheetId="2" state="hidden" r:id="rId2"/>
    <sheet name="减值核销资产处置" sheetId="3" state="hidden" r:id="rId3"/>
    <sheet name="处置资产审减汇总" sheetId="4" state="hidden" r:id="rId4"/>
    <sheet name="报废资产审减表" sheetId="5" state="hidden" r:id="rId5"/>
    <sheet name="减值核销资产审减表" sheetId="6" state="hidden" r:id="rId6"/>
    <sheet name="报废资产审减后" sheetId="8" state="hidden" r:id="rId7"/>
    <sheet name="减值核销审减后." sheetId="9" state="hidden" r:id="rId8"/>
    <sheet name="标的1" sheetId="17" r:id="rId9"/>
    <sheet name="标的2" sheetId="18" r:id="rId10"/>
    <sheet name="标的3" sheetId="19" r:id="rId11"/>
    <sheet name="标的4" sheetId="20" r:id="rId12"/>
    <sheet name="标的5" sheetId="21" r:id="rId13"/>
  </sheets>
  <externalReferences>
    <externalReference r:id="rId14"/>
    <externalReference r:id="rId15"/>
  </externalReferences>
  <definedNames>
    <definedName name="_xlnm._FilterDatabase" localSheetId="8" hidden="1">标的1!$A$2:$G$13</definedName>
    <definedName name="_xlnm._FilterDatabase" localSheetId="9" hidden="1">标的2!$A$2:$G$558</definedName>
    <definedName name="_xlnm._FilterDatabase" localSheetId="10" hidden="1">标的3!$A$2:$G$93</definedName>
    <definedName name="_xlnm._FilterDatabase" localSheetId="11" hidden="1">标的4!$A$2:$G$43</definedName>
    <definedName name="_xlnm._FilterDatabase" localSheetId="12" hidden="1">标的5!$A$2:$G$69</definedName>
    <definedName name="_xlnm.Print_Titles" localSheetId="8">标的1!$1:$3</definedName>
    <definedName name="仪器子名称" localSheetId="8">[1]设备名称及编号!$K$5:$K$56</definedName>
    <definedName name="_xlnm.Print_Titles" localSheetId="9">标的2!$1:$3</definedName>
    <definedName name="仪器子名称" localSheetId="9">[1]设备名称及编号!$K$5:$K$56</definedName>
    <definedName name="_xlnm.Print_Titles" localSheetId="10">标的3!$1:$3</definedName>
    <definedName name="仪器子名称" localSheetId="10">[1]设备名称及编号!$K$5:$K$56</definedName>
    <definedName name="_xlnm.Print_Titles" localSheetId="11">标的4!$1:$3</definedName>
    <definedName name="仪器子名称" localSheetId="11">[1]设备名称及编号!$K$5:$K$56</definedName>
    <definedName name="_xlnm.Print_Titles" localSheetId="12">标的5!$1:$3</definedName>
    <definedName name="仪器子名称" localSheetId="12">[1]设备名称及编号!$K$5:$K$56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<sst xmlns="http://schemas.openxmlformats.org/spreadsheetml/2006/main" count="3956" uniqueCount="181">
  <si>
    <t>资产评估结果汇总表</t>
  </si>
  <si>
    <r>
      <rPr>
        <sz val="12"/>
        <rFont val="宋体"/>
        <charset val="134"/>
      </rPr>
      <t>评估基准日：201</t>
    </r>
    <r>
      <rPr>
        <sz val="12"/>
        <rFont val="宋体"/>
        <charset val="134"/>
      </rPr>
      <t>4</t>
    </r>
    <r>
      <rPr>
        <sz val="12"/>
        <rFont val="宋体"/>
        <charset val="134"/>
      </rPr>
      <t>年</t>
    </r>
    <r>
      <rPr>
        <sz val="12"/>
        <rFont val="宋体"/>
        <charset val="134"/>
      </rPr>
      <t>XX</t>
    </r>
    <r>
      <rPr>
        <sz val="12"/>
        <rFont val="宋体"/>
        <charset val="134"/>
      </rPr>
      <t>月</t>
    </r>
    <r>
      <rPr>
        <sz val="12"/>
        <rFont val="宋体"/>
        <charset val="134"/>
      </rPr>
      <t>XX</t>
    </r>
    <r>
      <rPr>
        <sz val="12"/>
        <rFont val="宋体"/>
        <charset val="134"/>
      </rPr>
      <t>日</t>
    </r>
  </si>
  <si>
    <t>产权持有单位：中国石油集团西部钻探工程有限公司</t>
  </si>
  <si>
    <t>金额单位：人民币元</t>
  </si>
  <si>
    <t>序号</t>
  </si>
  <si>
    <t>单位</t>
  </si>
  <si>
    <t>项目</t>
  </si>
  <si>
    <t>账面价值</t>
  </si>
  <si>
    <t>评估价值</t>
  </si>
  <si>
    <t>增值额</t>
  </si>
  <si>
    <t>增值率</t>
  </si>
  <si>
    <t>原值</t>
  </si>
  <si>
    <t>累计折旧（摊销）</t>
  </si>
  <si>
    <t>减值准备</t>
  </si>
  <si>
    <t>报废前账面价值</t>
  </si>
  <si>
    <t>项数</t>
  </si>
  <si>
    <t>克拉玛依钻井公司</t>
  </si>
  <si>
    <t>机动车辆</t>
  </si>
  <si>
    <t>其他固定资产</t>
  </si>
  <si>
    <t>长摊资产</t>
  </si>
  <si>
    <t>存货</t>
  </si>
  <si>
    <t>总  计</t>
  </si>
  <si>
    <t>测井公司</t>
  </si>
  <si>
    <t>试油公司</t>
  </si>
  <si>
    <t>井下公司</t>
  </si>
  <si>
    <t>固井公司</t>
  </si>
  <si>
    <t>克录井公司</t>
  </si>
  <si>
    <t>工程院</t>
  </si>
  <si>
    <t>定向井公司</t>
  </si>
  <si>
    <t>准东钻井公司</t>
  </si>
  <si>
    <t>吐哈钻井公司</t>
  </si>
  <si>
    <t>吐哈录井公司</t>
  </si>
  <si>
    <t>国际钻井公司</t>
  </si>
  <si>
    <t>青海钻井公司</t>
  </si>
  <si>
    <t>机关</t>
  </si>
  <si>
    <t>物采中心</t>
  </si>
  <si>
    <t>合计</t>
  </si>
  <si>
    <t>减值核销资产汇总表</t>
  </si>
  <si>
    <t>评估基准日：2014年03月31日</t>
  </si>
  <si>
    <t>资产清单-标的1</t>
  </si>
  <si>
    <t>资产名称</t>
  </si>
  <si>
    <t>规格型号</t>
  </si>
  <si>
    <t>投产时间</t>
  </si>
  <si>
    <t>计量单位</t>
  </si>
  <si>
    <t>数量</t>
  </si>
  <si>
    <t>存放地点</t>
  </si>
  <si>
    <t>钻杆</t>
  </si>
  <si>
    <t>4"</t>
  </si>
  <si>
    <t>根</t>
  </si>
  <si>
    <t>苏里格</t>
  </si>
  <si>
    <t>5"</t>
  </si>
  <si>
    <t>长庆</t>
  </si>
  <si>
    <t>加重钻杆</t>
  </si>
  <si>
    <t>资产清单-标的2</t>
  </si>
  <si>
    <t>钻铤</t>
  </si>
  <si>
    <t>61/4"</t>
  </si>
  <si>
    <t>3 1/2"</t>
  </si>
  <si>
    <t>4 1/2"</t>
  </si>
  <si>
    <t>2 7/8"</t>
  </si>
  <si>
    <t>5 1/2"</t>
  </si>
  <si>
    <t>乌审旗管修车间</t>
  </si>
  <si>
    <t>庆城厂区</t>
  </si>
  <si>
    <t>51/2"</t>
  </si>
  <si>
    <t>酒泉工业园区</t>
  </si>
  <si>
    <t>31/2"</t>
  </si>
  <si>
    <t>弯螺杆</t>
  </si>
  <si>
    <t>9″5/8/1°</t>
  </si>
  <si>
    <t>9″</t>
  </si>
  <si>
    <t>直螺杆</t>
  </si>
  <si>
    <t>73/4″</t>
  </si>
  <si>
    <t>7″3/4</t>
  </si>
  <si>
    <t>63/4″</t>
  </si>
  <si>
    <t>其他直螺杆</t>
  </si>
  <si>
    <r>
      <rPr>
        <sz val="10"/>
        <rFont val="Times New Roman"/>
        <charset val="0"/>
      </rPr>
      <t>6″3/4/</t>
    </r>
    <r>
      <rPr>
        <sz val="10"/>
        <rFont val="宋体"/>
        <charset val="134"/>
      </rPr>
      <t>耐高温抗盐</t>
    </r>
  </si>
  <si>
    <t>6″3/4</t>
  </si>
  <si>
    <r>
      <rPr>
        <sz val="10"/>
        <rFont val="Times New Roman"/>
        <charset val="0"/>
      </rPr>
      <t>6″3/4/1.25°/</t>
    </r>
    <r>
      <rPr>
        <sz val="10"/>
        <rFont val="宋体"/>
        <charset val="134"/>
      </rPr>
      <t>耐高温抗盐</t>
    </r>
  </si>
  <si>
    <t>6″3/4/2°</t>
  </si>
  <si>
    <r>
      <rPr>
        <sz val="10"/>
        <rFont val="Times New Roman"/>
        <charset val="0"/>
      </rPr>
      <t>3″3/4/</t>
    </r>
    <r>
      <rPr>
        <sz val="10"/>
        <rFont val="宋体"/>
        <charset val="134"/>
      </rPr>
      <t>耐高温</t>
    </r>
  </si>
  <si>
    <t>定边长庆井控车间</t>
  </si>
  <si>
    <t>资产清单-标的3</t>
  </si>
  <si>
    <t>5″</t>
  </si>
  <si>
    <t>鄯善钻井前线大院</t>
  </si>
  <si>
    <t>51/2″</t>
  </si>
  <si>
    <t>31/2″</t>
  </si>
  <si>
    <t>7"</t>
  </si>
  <si>
    <t>27/8″</t>
  </si>
  <si>
    <t>9"</t>
  </si>
  <si>
    <t>四方钻杆</t>
  </si>
  <si>
    <t>四方133.4*82.6mm</t>
  </si>
  <si>
    <t>7″</t>
  </si>
  <si>
    <t>4″</t>
  </si>
  <si>
    <t>8"</t>
  </si>
  <si>
    <t>6根在鄯善，6根在准东阜康</t>
  </si>
  <si>
    <t>136根在鄯善、180根在准东阜康</t>
  </si>
  <si>
    <t>准东阜康</t>
  </si>
  <si>
    <t>克拉玛依</t>
  </si>
  <si>
    <t>5 7/8"</t>
  </si>
  <si>
    <r>
      <rPr>
        <sz val="10"/>
        <color indexed="8"/>
        <rFont val="Times New Roman"/>
        <charset val="0"/>
      </rPr>
      <t>2022</t>
    </r>
    <r>
      <rPr>
        <sz val="10"/>
        <color indexed="8"/>
        <rFont val="宋体"/>
        <charset val="134"/>
      </rPr>
      <t>年</t>
    </r>
  </si>
  <si>
    <t>白碱滩</t>
  </si>
  <si>
    <t>资产清单-标的4</t>
  </si>
  <si>
    <t>61/2"</t>
  </si>
  <si>
    <t>花土沟钻井资产库75、管具料场4</t>
  </si>
  <si>
    <t>花土沟钻井资产库7</t>
  </si>
  <si>
    <t>花土沟钻井资产库610</t>
  </si>
  <si>
    <t>花土沟钻井资产库131</t>
  </si>
  <si>
    <t>花土沟钻井资产库</t>
  </si>
  <si>
    <t>花土沟管具车间料场</t>
  </si>
  <si>
    <t>斜坡钻杆</t>
  </si>
  <si>
    <t>花土沟</t>
  </si>
  <si>
    <t>反扣钻杆</t>
  </si>
  <si>
    <t>5″/90°</t>
  </si>
  <si>
    <t>正扣钻杆</t>
  </si>
  <si>
    <t>41/2″/S135/90°</t>
  </si>
  <si>
    <t>31/2″/G105/90°</t>
  </si>
  <si>
    <t>27/8″/90°</t>
  </si>
  <si>
    <t>钻杆(混合报废)</t>
  </si>
  <si>
    <t>31/2″/90°</t>
  </si>
  <si>
    <t>23/8″G105/90°</t>
  </si>
  <si>
    <t>43/4"</t>
  </si>
  <si>
    <t>23/8"</t>
  </si>
  <si>
    <t>资产清单-标的5</t>
  </si>
  <si>
    <t>轮台*5 库车*1</t>
  </si>
  <si>
    <t>7 3/4"</t>
  </si>
  <si>
    <t>轮台*4</t>
  </si>
  <si>
    <t>轮台*313 库车*24</t>
  </si>
  <si>
    <t>轮台*22</t>
  </si>
  <si>
    <t>轮台*16 库车*40</t>
  </si>
  <si>
    <t>轮台*15 库车*6</t>
  </si>
  <si>
    <t>轮台</t>
  </si>
  <si>
    <t>轮南*89、轮台*677、塔中*49、库车*624、大二线*73根</t>
  </si>
  <si>
    <t>4 3/4"</t>
  </si>
  <si>
    <t>轮南*8 轮台*12 库车*17 塔中*1</t>
  </si>
  <si>
    <t>轮南*62 库车*419</t>
  </si>
  <si>
    <t>3 1/8"</t>
  </si>
  <si>
    <t>轮南*5 库车*4</t>
  </si>
  <si>
    <t>轮南*49 轮台*27 库车*34</t>
  </si>
  <si>
    <t>2 3/8"</t>
  </si>
  <si>
    <t>轮南*49 轮台*2 库车*3 塔中*1</t>
  </si>
  <si>
    <t>轮南*36 轮台*36 库车*140</t>
  </si>
  <si>
    <t>轮南*320 大二线*11</t>
  </si>
  <si>
    <t>轮南*31 库车*1</t>
  </si>
  <si>
    <t>轮南*3 轮台*62</t>
  </si>
  <si>
    <t>轮南*3 轮台*30 库车*1 塔中*3</t>
  </si>
  <si>
    <t>轮南*3 轮台*2 库车*11 塔中*2 大二线*3</t>
  </si>
  <si>
    <t>轮南*3 轮台*1 库车*23</t>
  </si>
  <si>
    <t>轮南*231 轮台*371 库车*832</t>
  </si>
  <si>
    <t>轮南*23 轮台*1467 库车*567 塔中54 大二线*8</t>
  </si>
  <si>
    <t>轮南*2 轮台*48 库车*19 塔中*3</t>
  </si>
  <si>
    <t>4 1/8"</t>
  </si>
  <si>
    <t>轮南*2 轮台*13 库车*2</t>
  </si>
  <si>
    <t>11"</t>
  </si>
  <si>
    <t>轮南*2 库车*1</t>
  </si>
  <si>
    <t>六方钻杆</t>
  </si>
  <si>
    <t>5 1/4"×11m</t>
  </si>
  <si>
    <t>5 1/4"×12m</t>
  </si>
  <si>
    <t>轮南*14 塔中*3</t>
  </si>
  <si>
    <t>轮南*131 大二线*8</t>
  </si>
  <si>
    <t>轮南*121 大二线*2</t>
  </si>
  <si>
    <t>3 1/2"×12m</t>
  </si>
  <si>
    <t>轮南*12 库车*9 塔中*1</t>
  </si>
  <si>
    <t>轮南*10 轮台*1</t>
  </si>
  <si>
    <t>轮南*1 轮台*392 库车*111 塔中*10</t>
  </si>
  <si>
    <t>轮南*1 轮台*2 库车*5</t>
  </si>
  <si>
    <t>短钻杆</t>
  </si>
  <si>
    <t>轮南*1</t>
  </si>
  <si>
    <t>轮南</t>
  </si>
  <si>
    <t>4 1/4"×14m</t>
  </si>
  <si>
    <t>反扣四方钻杆</t>
  </si>
  <si>
    <t>反扣六方钻杆</t>
  </si>
  <si>
    <t>5 1/4"×14m</t>
  </si>
  <si>
    <t>短钻铤</t>
  </si>
  <si>
    <t>反扣短钻杆</t>
  </si>
  <si>
    <t>库车*6 塔中*1</t>
  </si>
  <si>
    <t>库车*1 塔中*16</t>
  </si>
  <si>
    <t>库车</t>
  </si>
  <si>
    <t>大二线*1 轮南*1</t>
  </si>
  <si>
    <t>大二线</t>
  </si>
  <si>
    <t>斜坡短钻杆</t>
  </si>
  <si>
    <t>41/4″*14M</t>
  </si>
  <si>
    <t>库车*364 塔中*5 轮南*642</t>
  </si>
  <si>
    <t>（轮南*31 轮台*76 塔中11 库车55）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</si>
</sst>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"/>
    <numFmt numFmtId="177" formatCode="yyyy/m/d;@"/>
    <numFmt numFmtId="178" formatCode="0_ "/>
    <numFmt numFmtId="179" formatCode="0_);[Red]\(0\)"/>
    <numFmt numFmtId="180" formatCode="#,##0.00_ "/>
    <numFmt numFmtId="181" formatCode="#,##0.00_);[Red]\(#,##0.00\)"/>
    <numFmt numFmtId="182" formatCode="#,##0_ "/>
  </numFmts>
  <fonts count="61">
    <font>
      <sz val="12"/>
      <name val="宋体"/>
      <charset val="134"/>
    </font>
    <font>
      <sz val="10"/>
      <name val="宋体"/>
      <charset val="134"/>
    </font>
    <font>
      <b/>
      <sz val="16"/>
      <name val="黑体"/>
      <charset val="134"/>
    </font>
    <font>
      <sz val="10"/>
      <name val="Times New Roman"/>
      <charset val="134"/>
    </font>
    <font>
      <sz val="10"/>
      <color theme="1"/>
      <name val="Times New Roman"/>
      <charset val="134"/>
    </font>
    <font>
      <sz val="10"/>
      <color indexed="8"/>
      <name val="Times New Roman"/>
      <charset val="0"/>
    </font>
    <font>
      <sz val="10"/>
      <name val="Times New Roman"/>
      <charset val="0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sz val="10"/>
      <color rgb="FF000000"/>
      <name val="Times New Roman"/>
      <charset val="134"/>
    </font>
    <font>
      <b/>
      <sz val="20"/>
      <name val="宋体"/>
      <charset val="134"/>
    </font>
    <font>
      <b/>
      <sz val="18"/>
      <name val="宋体"/>
      <charset val="134"/>
    </font>
    <font>
      <sz val="11"/>
      <name val="宋体"/>
      <charset val="134"/>
    </font>
    <font>
      <b/>
      <sz val="10"/>
      <name val="宋体"/>
      <charset val="134"/>
    </font>
    <font>
      <sz val="10"/>
      <color indexed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indexed="63"/>
      <name val="宋体"/>
      <charset val="134"/>
    </font>
    <font>
      <sz val="12"/>
      <name val="Times New Roman"/>
      <charset val="0"/>
    </font>
    <font>
      <sz val="11"/>
      <color indexed="8"/>
      <name val="宋体"/>
      <charset val="134"/>
    </font>
    <font>
      <b/>
      <sz val="11"/>
      <color indexed="52"/>
      <name val="宋体"/>
      <charset val="134"/>
    </font>
    <font>
      <sz val="11"/>
      <color indexed="9"/>
      <name val="宋体"/>
      <charset val="134"/>
    </font>
    <font>
      <sz val="10"/>
      <name val="Geneva"/>
      <charset val="134"/>
    </font>
    <font>
      <sz val="10"/>
      <color indexed="8"/>
      <name val="Arial"/>
      <charset val="134"/>
    </font>
    <font>
      <sz val="10"/>
      <name val="Arial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sz val="12"/>
      <name val="Times New Roman"/>
      <charset val="134"/>
    </font>
    <font>
      <sz val="10"/>
      <color indexed="8"/>
      <name val="Arial Narrow"/>
      <charset val="134"/>
    </font>
    <font>
      <sz val="11"/>
      <color indexed="20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1"/>
      <color indexed="8"/>
      <name val="宋体"/>
      <charset val="134"/>
    </font>
    <font>
      <b/>
      <sz val="11"/>
      <color indexed="9"/>
      <name val="宋体"/>
      <charset val="134"/>
    </font>
    <font>
      <b/>
      <sz val="18"/>
      <color indexed="56"/>
      <name val="宋体"/>
      <charset val="134"/>
    </font>
    <font>
      <sz val="11"/>
      <color indexed="8"/>
      <name val="宋体"/>
      <charset val="134"/>
      <scheme val="minor"/>
    </font>
    <font>
      <sz val="11"/>
      <color indexed="62"/>
      <name val="宋体"/>
      <charset val="134"/>
    </font>
    <font>
      <sz val="12"/>
      <name val="Arial"/>
      <charset val="134"/>
    </font>
    <font>
      <sz val="11"/>
      <color indexed="17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0"/>
      <name val="Helv"/>
      <charset val="134"/>
    </font>
  </fonts>
  <fills count="56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3"/>
        <bgColor indexed="64"/>
      </patternFill>
    </fill>
  </fills>
  <borders count="3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269">
    <xf numFmtId="0" fontId="0" fillId="0" borderId="0"/>
    <xf numFmtId="43" fontId="0" fillId="0" borderId="0" applyFont="0" applyFill="0" applyBorder="0" applyAlignment="0" applyProtection="0"/>
    <xf numFmtId="44" fontId="15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5" borderId="19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3" fillId="0" borderId="21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6" borderId="22" applyNumberFormat="0" applyAlignment="0" applyProtection="0">
      <alignment vertical="center"/>
    </xf>
    <xf numFmtId="0" fontId="25" fillId="7" borderId="23" applyNumberFormat="0" applyAlignment="0" applyProtection="0">
      <alignment vertical="center"/>
    </xf>
    <xf numFmtId="0" fontId="26" fillId="7" borderId="22" applyNumberFormat="0" applyAlignment="0" applyProtection="0">
      <alignment vertical="center"/>
    </xf>
    <xf numFmtId="0" fontId="27" fillId="8" borderId="24" applyNumberFormat="0" applyAlignment="0" applyProtection="0">
      <alignment vertical="center"/>
    </xf>
    <xf numFmtId="0" fontId="28" fillId="0" borderId="25" applyNumberFormat="0" applyFill="0" applyAlignment="0" applyProtection="0">
      <alignment vertical="center"/>
    </xf>
    <xf numFmtId="0" fontId="29" fillId="0" borderId="26" applyNumberFormat="0" applyFill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5" fillId="36" borderId="27" applyNumberFormat="0" applyAlignment="0" applyProtection="0">
      <alignment vertical="center"/>
    </xf>
    <xf numFmtId="0" fontId="36" fillId="0" borderId="0"/>
    <xf numFmtId="0" fontId="37" fillId="37" borderId="0" applyNumberFormat="0" applyBorder="0" applyAlignment="0" applyProtection="0">
      <alignment vertical="center"/>
    </xf>
    <xf numFmtId="0" fontId="37" fillId="0" borderId="0">
      <alignment vertical="center"/>
    </xf>
    <xf numFmtId="0" fontId="38" fillId="36" borderId="28" applyNumberFormat="0" applyAlignment="0" applyProtection="0">
      <alignment vertical="center"/>
    </xf>
    <xf numFmtId="0" fontId="0" fillId="0" borderId="0">
      <alignment vertical="top"/>
    </xf>
    <xf numFmtId="0" fontId="39" fillId="38" borderId="0" applyNumberFormat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/>
    <xf numFmtId="0" fontId="0" fillId="0" borderId="0"/>
    <xf numFmtId="0" fontId="40" fillId="0" borderId="0"/>
    <xf numFmtId="0" fontId="0" fillId="39" borderId="29" applyNumberFormat="0" applyFont="0" applyAlignment="0" applyProtection="0">
      <alignment vertical="center"/>
    </xf>
    <xf numFmtId="0" fontId="41" fillId="0" borderId="0">
      <alignment vertical="top"/>
    </xf>
    <xf numFmtId="0" fontId="42" fillId="0" borderId="0"/>
    <xf numFmtId="0" fontId="0" fillId="0" borderId="0">
      <alignment vertical="top"/>
    </xf>
    <xf numFmtId="0" fontId="0" fillId="0" borderId="0">
      <alignment vertical="top"/>
    </xf>
    <xf numFmtId="0" fontId="37" fillId="2" borderId="0" applyNumberFormat="0" applyBorder="0" applyAlignment="0" applyProtection="0">
      <alignment vertical="center"/>
    </xf>
    <xf numFmtId="0" fontId="38" fillId="36" borderId="28" applyNumberFormat="0" applyAlignment="0" applyProtection="0">
      <alignment vertical="center"/>
    </xf>
    <xf numFmtId="0" fontId="37" fillId="40" borderId="0" applyNumberFormat="0" applyBorder="0" applyAlignment="0" applyProtection="0">
      <alignment vertical="center"/>
    </xf>
    <xf numFmtId="0" fontId="43" fillId="0" borderId="30" applyNumberFormat="0" applyFill="0" applyAlignment="0" applyProtection="0">
      <alignment vertical="center"/>
    </xf>
    <xf numFmtId="0" fontId="43" fillId="0" borderId="30" applyNumberFormat="0" applyFill="0" applyAlignment="0" applyProtection="0">
      <alignment vertical="center"/>
    </xf>
    <xf numFmtId="0" fontId="35" fillId="36" borderId="27" applyNumberFormat="0" applyAlignment="0" applyProtection="0">
      <alignment vertical="center"/>
    </xf>
    <xf numFmtId="0" fontId="35" fillId="36" borderId="27" applyNumberFormat="0" applyAlignment="0" applyProtection="0">
      <alignment vertical="center"/>
    </xf>
    <xf numFmtId="0" fontId="38" fillId="36" borderId="28" applyNumberFormat="0" applyAlignment="0" applyProtection="0">
      <alignment vertical="center"/>
    </xf>
    <xf numFmtId="0" fontId="38" fillId="36" borderId="28" applyNumberFormat="0" applyAlignment="0" applyProtection="0">
      <alignment vertical="center"/>
    </xf>
    <xf numFmtId="0" fontId="44" fillId="41" borderId="0" applyNumberFormat="0" applyBorder="0" applyAlignment="0" applyProtection="0">
      <alignment vertical="center"/>
    </xf>
    <xf numFmtId="0" fontId="45" fillId="0" borderId="0"/>
    <xf numFmtId="0" fontId="37" fillId="42" borderId="0" applyNumberFormat="0" applyBorder="0" applyAlignment="0" applyProtection="0">
      <alignment vertical="center"/>
    </xf>
    <xf numFmtId="0" fontId="37" fillId="37" borderId="0" applyNumberFormat="0" applyBorder="0" applyAlignment="0" applyProtection="0">
      <alignment vertical="center"/>
    </xf>
    <xf numFmtId="0" fontId="37" fillId="37" borderId="0" applyNumberFormat="0" applyBorder="0" applyAlignment="0" applyProtection="0">
      <alignment vertical="center"/>
    </xf>
    <xf numFmtId="0" fontId="0" fillId="0" borderId="0" applyProtection="0"/>
    <xf numFmtId="0" fontId="46" fillId="0" borderId="0" applyProtection="0">
      <alignment vertical="center"/>
    </xf>
    <xf numFmtId="0" fontId="0" fillId="0" borderId="0"/>
    <xf numFmtId="0" fontId="42" fillId="0" borderId="0"/>
    <xf numFmtId="0" fontId="0" fillId="0" borderId="0"/>
    <xf numFmtId="0" fontId="47" fillId="42" borderId="0" applyNumberFormat="0" applyBorder="0" applyAlignment="0" applyProtection="0">
      <alignment vertical="center"/>
    </xf>
    <xf numFmtId="0" fontId="37" fillId="42" borderId="0" applyNumberFormat="0" applyBorder="0" applyAlignment="0" applyProtection="0">
      <alignment vertical="center"/>
    </xf>
    <xf numFmtId="0" fontId="35" fillId="36" borderId="27" applyNumberFormat="0" applyAlignment="0" applyProtection="0">
      <alignment vertical="center"/>
    </xf>
    <xf numFmtId="0" fontId="37" fillId="42" borderId="0" applyNumberFormat="0" applyBorder="0" applyAlignment="0" applyProtection="0">
      <alignment vertical="center"/>
    </xf>
    <xf numFmtId="0" fontId="37" fillId="40" borderId="0" applyNumberFormat="0" applyBorder="0" applyAlignment="0" applyProtection="0">
      <alignment vertical="center"/>
    </xf>
    <xf numFmtId="0" fontId="35" fillId="36" borderId="27" applyNumberFormat="0" applyAlignment="0" applyProtection="0">
      <alignment vertical="center"/>
    </xf>
    <xf numFmtId="0" fontId="37" fillId="40" borderId="0" applyNumberFormat="0" applyBorder="0" applyAlignment="0" applyProtection="0">
      <alignment vertical="center"/>
    </xf>
    <xf numFmtId="0" fontId="39" fillId="43" borderId="0" applyNumberFormat="0" applyBorder="0" applyAlignment="0" applyProtection="0">
      <alignment vertical="center"/>
    </xf>
    <xf numFmtId="0" fontId="37" fillId="2" borderId="0" applyNumberFormat="0" applyBorder="0" applyAlignment="0" applyProtection="0">
      <alignment vertical="center"/>
    </xf>
    <xf numFmtId="0" fontId="0" fillId="0" borderId="0"/>
    <xf numFmtId="0" fontId="35" fillId="36" borderId="27" applyNumberFormat="0" applyAlignment="0" applyProtection="0">
      <alignment vertical="center"/>
    </xf>
    <xf numFmtId="0" fontId="37" fillId="2" borderId="0" applyNumberFormat="0" applyBorder="0" applyAlignment="0" applyProtection="0">
      <alignment vertical="center"/>
    </xf>
    <xf numFmtId="0" fontId="0" fillId="0" borderId="0">
      <alignment vertical="top"/>
    </xf>
    <xf numFmtId="0" fontId="37" fillId="2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0" fillId="0" borderId="0">
      <alignment vertical="top"/>
    </xf>
    <xf numFmtId="0" fontId="37" fillId="44" borderId="0" applyNumberFormat="0" applyBorder="0" applyAlignment="0" applyProtection="0">
      <alignment vertical="center"/>
    </xf>
    <xf numFmtId="0" fontId="37" fillId="44" borderId="0" applyNumberFormat="0" applyBorder="0" applyAlignment="0" applyProtection="0">
      <alignment vertical="center"/>
    </xf>
    <xf numFmtId="0" fontId="37" fillId="44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7" fillId="46" borderId="0" applyNumberFormat="0" applyBorder="0" applyAlignment="0" applyProtection="0">
      <alignment vertical="center"/>
    </xf>
    <xf numFmtId="0" fontId="37" fillId="4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37" fillId="46" borderId="0" applyNumberFormat="0" applyBorder="0" applyAlignment="0" applyProtection="0">
      <alignment vertical="center"/>
    </xf>
    <xf numFmtId="0" fontId="39" fillId="47" borderId="0" applyNumberFormat="0" applyBorder="0" applyAlignment="0" applyProtection="0">
      <alignment vertical="center"/>
    </xf>
    <xf numFmtId="0" fontId="37" fillId="3" borderId="0" applyNumberFormat="0" applyBorder="0" applyAlignment="0" applyProtection="0">
      <alignment vertical="center"/>
    </xf>
    <xf numFmtId="0" fontId="37" fillId="3" borderId="0" applyNumberFormat="0" applyBorder="0" applyAlignment="0" applyProtection="0">
      <alignment vertical="center"/>
    </xf>
    <xf numFmtId="0" fontId="37" fillId="3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8" fillId="36" borderId="28" applyNumberFormat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2" borderId="0" applyNumberFormat="0" applyBorder="0" applyAlignment="0" applyProtection="0">
      <alignment vertical="center"/>
    </xf>
    <xf numFmtId="0" fontId="37" fillId="2" borderId="0" applyNumberFormat="0" applyBorder="0" applyAlignment="0" applyProtection="0">
      <alignment vertical="center"/>
    </xf>
    <xf numFmtId="0" fontId="37" fillId="3" borderId="0" applyNumberFormat="0" applyBorder="0" applyAlignment="0" applyProtection="0">
      <alignment vertical="center"/>
    </xf>
    <xf numFmtId="0" fontId="38" fillId="36" borderId="28" applyNumberFormat="0" applyAlignment="0" applyProtection="0">
      <alignment vertical="center"/>
    </xf>
    <xf numFmtId="0" fontId="37" fillId="3" borderId="0" applyNumberFormat="0" applyBorder="0" applyAlignment="0" applyProtection="0">
      <alignment vertical="center"/>
    </xf>
    <xf numFmtId="0" fontId="37" fillId="3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9" fillId="43" borderId="0" applyNumberFormat="0" applyBorder="0" applyAlignment="0" applyProtection="0">
      <alignment vertical="center"/>
    </xf>
    <xf numFmtId="0" fontId="39" fillId="43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0" fillId="0" borderId="0">
      <alignment vertical="top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7" borderId="0" applyNumberFormat="0" applyBorder="0" applyAlignment="0" applyProtection="0">
      <alignment vertical="center"/>
    </xf>
    <xf numFmtId="0" fontId="39" fillId="47" borderId="0" applyNumberFormat="0" applyBorder="0" applyAlignment="0" applyProtection="0">
      <alignment vertical="center"/>
    </xf>
    <xf numFmtId="0" fontId="39" fillId="49" borderId="0" applyNumberFormat="0" applyBorder="0" applyAlignment="0" applyProtection="0">
      <alignment vertical="center"/>
    </xf>
    <xf numFmtId="0" fontId="39" fillId="49" borderId="0" applyNumberFormat="0" applyBorder="0" applyAlignment="0" applyProtection="0">
      <alignment vertical="center"/>
    </xf>
    <xf numFmtId="0" fontId="39" fillId="49" borderId="0" applyNumberFormat="0" applyBorder="0" applyAlignment="0" applyProtection="0">
      <alignment vertical="center"/>
    </xf>
    <xf numFmtId="0" fontId="39" fillId="50" borderId="0" applyNumberFormat="0" applyBorder="0" applyAlignment="0" applyProtection="0">
      <alignment vertical="center"/>
    </xf>
    <xf numFmtId="0" fontId="39" fillId="50" borderId="0" applyNumberFormat="0" applyBorder="0" applyAlignment="0" applyProtection="0">
      <alignment vertical="center"/>
    </xf>
    <xf numFmtId="0" fontId="39" fillId="50" borderId="0" applyNumberFormat="0" applyBorder="0" applyAlignment="0" applyProtection="0">
      <alignment vertical="center"/>
    </xf>
    <xf numFmtId="0" fontId="48" fillId="0" borderId="31" applyNumberFormat="0" applyFill="0" applyAlignment="0" applyProtection="0">
      <alignment vertical="center"/>
    </xf>
    <xf numFmtId="0" fontId="48" fillId="0" borderId="31" applyNumberFormat="0" applyFill="0" applyAlignment="0" applyProtection="0">
      <alignment vertical="center"/>
    </xf>
    <xf numFmtId="0" fontId="48" fillId="0" borderId="31" applyNumberFormat="0" applyFill="0" applyAlignment="0" applyProtection="0">
      <alignment vertical="center"/>
    </xf>
    <xf numFmtId="0" fontId="49" fillId="0" borderId="32" applyNumberFormat="0" applyFill="0" applyAlignment="0" applyProtection="0">
      <alignment vertical="center"/>
    </xf>
    <xf numFmtId="0" fontId="49" fillId="0" borderId="32" applyNumberFormat="0" applyFill="0" applyAlignment="0" applyProtection="0">
      <alignment vertical="center"/>
    </xf>
    <xf numFmtId="0" fontId="49" fillId="0" borderId="32" applyNumberFormat="0" applyFill="0" applyAlignment="0" applyProtection="0">
      <alignment vertical="center"/>
    </xf>
    <xf numFmtId="0" fontId="50" fillId="0" borderId="33" applyNumberFormat="0" applyFill="0" applyAlignment="0" applyProtection="0">
      <alignment vertical="center"/>
    </xf>
    <xf numFmtId="0" fontId="50" fillId="0" borderId="33" applyNumberFormat="0" applyFill="0" applyAlignment="0" applyProtection="0">
      <alignment vertical="center"/>
    </xf>
    <xf numFmtId="0" fontId="50" fillId="0" borderId="33" applyNumberFormat="0" applyFill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0" fillId="0" borderId="0" applyFont="0" applyFill="0" applyBorder="0" applyAlignment="0" applyProtection="0"/>
    <xf numFmtId="0" fontId="50" fillId="0" borderId="0" applyNumberFormat="0" applyFill="0" applyBorder="0" applyAlignment="0" applyProtection="0">
      <alignment vertical="center"/>
    </xf>
    <xf numFmtId="0" fontId="51" fillId="0" borderId="34" applyNumberFormat="0" applyFill="0" applyAlignment="0" applyProtection="0">
      <alignment vertical="center"/>
    </xf>
    <xf numFmtId="43" fontId="0" fillId="0" borderId="0" applyFont="0" applyFill="0" applyBorder="0" applyAlignment="0" applyProtection="0"/>
    <xf numFmtId="0" fontId="50" fillId="0" borderId="0" applyNumberFormat="0" applyFill="0" applyBorder="0" applyAlignment="0" applyProtection="0">
      <alignment vertical="center"/>
    </xf>
    <xf numFmtId="0" fontId="52" fillId="51" borderId="35" applyNumberFormat="0" applyAlignment="0" applyProtection="0">
      <alignment vertical="center"/>
    </xf>
    <xf numFmtId="43" fontId="0" fillId="0" borderId="0" applyFont="0" applyFill="0" applyBorder="0" applyAlignment="0" applyProtection="0"/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47" fillId="42" borderId="0" applyNumberFormat="0" applyBorder="0" applyAlignment="0" applyProtection="0">
      <alignment vertical="center"/>
    </xf>
    <xf numFmtId="0" fontId="47" fillId="42" borderId="0" applyNumberFormat="0" applyBorder="0" applyAlignment="0" applyProtection="0">
      <alignment vertical="center"/>
    </xf>
    <xf numFmtId="0" fontId="42" fillId="0" borderId="0" applyNumberFormat="0" applyFont="0" applyFill="0" applyBorder="0" applyAlignment="0" applyProtection="0"/>
    <xf numFmtId="0" fontId="15" fillId="0" borderId="0">
      <alignment vertical="center"/>
    </xf>
    <xf numFmtId="0" fontId="54" fillId="0" borderId="0">
      <alignment vertical="center"/>
    </xf>
    <xf numFmtId="0" fontId="0" fillId="0" borderId="0">
      <alignment vertical="top"/>
    </xf>
    <xf numFmtId="0" fontId="0" fillId="0" borderId="0">
      <alignment vertical="top"/>
    </xf>
    <xf numFmtId="0" fontId="0" fillId="0" borderId="0">
      <alignment vertical="top"/>
    </xf>
    <xf numFmtId="0" fontId="0" fillId="0" borderId="0">
      <alignment vertical="top"/>
    </xf>
    <xf numFmtId="0" fontId="0" fillId="0" borderId="0">
      <alignment vertical="top"/>
    </xf>
    <xf numFmtId="0" fontId="0" fillId="0" borderId="0">
      <alignment vertical="top"/>
    </xf>
    <xf numFmtId="0" fontId="0" fillId="0" borderId="0">
      <alignment vertical="top"/>
    </xf>
    <xf numFmtId="0" fontId="0" fillId="39" borderId="29" applyNumberFormat="0" applyFont="0" applyAlignment="0" applyProtection="0">
      <alignment vertical="center"/>
    </xf>
    <xf numFmtId="0" fontId="0" fillId="0" borderId="0"/>
    <xf numFmtId="0" fontId="0" fillId="0" borderId="0">
      <alignment vertical="top"/>
    </xf>
    <xf numFmtId="0" fontId="0" fillId="0" borderId="0"/>
    <xf numFmtId="0" fontId="0" fillId="0" borderId="0">
      <alignment vertical="top"/>
    </xf>
    <xf numFmtId="0" fontId="0" fillId="0" borderId="0">
      <alignment vertical="top"/>
    </xf>
    <xf numFmtId="0" fontId="15" fillId="0" borderId="0">
      <alignment vertical="center"/>
    </xf>
    <xf numFmtId="0" fontId="39" fillId="52" borderId="0" applyNumberFormat="0" applyBorder="0" applyAlignment="0" applyProtection="0">
      <alignment vertical="center"/>
    </xf>
    <xf numFmtId="0" fontId="0" fillId="0" borderId="0">
      <alignment vertical="top"/>
    </xf>
    <xf numFmtId="0" fontId="37" fillId="0" borderId="0">
      <alignment vertical="center"/>
    </xf>
    <xf numFmtId="43" fontId="0" fillId="0" borderId="0" applyFont="0" applyFill="0" applyBorder="0" applyAlignment="0" applyProtection="0"/>
    <xf numFmtId="0" fontId="37" fillId="0" borderId="0">
      <alignment vertical="center"/>
    </xf>
    <xf numFmtId="0" fontId="55" fillId="46" borderId="28" applyNumberFormat="0" applyAlignment="0" applyProtection="0">
      <alignment vertical="center"/>
    </xf>
    <xf numFmtId="0" fontId="0" fillId="0" borderId="0">
      <alignment vertical="center"/>
    </xf>
    <xf numFmtId="0" fontId="37" fillId="0" borderId="0">
      <alignment vertical="center"/>
    </xf>
    <xf numFmtId="0" fontId="39" fillId="47" borderId="0" applyNumberFormat="0" applyBorder="0" applyAlignment="0" applyProtection="0">
      <alignment vertical="center"/>
    </xf>
    <xf numFmtId="0" fontId="0" fillId="0" borderId="0">
      <alignment vertical="top"/>
    </xf>
    <xf numFmtId="0" fontId="39" fillId="47" borderId="0" applyNumberFormat="0" applyBorder="0" applyAlignment="0" applyProtection="0">
      <alignment vertical="center"/>
    </xf>
    <xf numFmtId="0" fontId="0" fillId="0" borderId="0">
      <alignment vertical="top"/>
    </xf>
    <xf numFmtId="0" fontId="0" fillId="0" borderId="0">
      <alignment vertical="top"/>
    </xf>
    <xf numFmtId="0" fontId="0" fillId="0" borderId="0">
      <alignment vertical="top"/>
    </xf>
    <xf numFmtId="0" fontId="0" fillId="0" borderId="0">
      <alignment vertical="top"/>
    </xf>
    <xf numFmtId="0" fontId="0" fillId="0" borderId="0">
      <alignment vertical="top"/>
    </xf>
    <xf numFmtId="0" fontId="0" fillId="0" borderId="0"/>
    <xf numFmtId="0" fontId="0" fillId="0" borderId="0">
      <alignment vertical="center"/>
    </xf>
    <xf numFmtId="0" fontId="55" fillId="46" borderId="28" applyNumberFormat="0" applyAlignment="0" applyProtection="0">
      <alignment vertical="center"/>
    </xf>
    <xf numFmtId="0" fontId="37" fillId="0" borderId="0">
      <alignment vertical="center"/>
    </xf>
    <xf numFmtId="0" fontId="15" fillId="0" borderId="0">
      <alignment vertical="center"/>
    </xf>
    <xf numFmtId="0" fontId="39" fillId="49" borderId="0" applyNumberFormat="0" applyBorder="0" applyAlignment="0" applyProtection="0">
      <alignment vertical="center"/>
    </xf>
    <xf numFmtId="0" fontId="0" fillId="0" borderId="0"/>
    <xf numFmtId="0" fontId="56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top"/>
    </xf>
    <xf numFmtId="0" fontId="0" fillId="39" borderId="29" applyNumberFormat="0" applyFont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40" fillId="0" borderId="0"/>
    <xf numFmtId="0" fontId="40" fillId="0" borderId="0"/>
    <xf numFmtId="0" fontId="57" fillId="40" borderId="0" applyNumberFormat="0" applyBorder="0" applyAlignment="0" applyProtection="0">
      <alignment vertical="center"/>
    </xf>
    <xf numFmtId="0" fontId="57" fillId="40" borderId="0" applyNumberFormat="0" applyBorder="0" applyAlignment="0" applyProtection="0">
      <alignment vertical="center"/>
    </xf>
    <xf numFmtId="0" fontId="57" fillId="40" borderId="0" applyNumberFormat="0" applyBorder="0" applyAlignment="0" applyProtection="0">
      <alignment vertical="center"/>
    </xf>
    <xf numFmtId="0" fontId="51" fillId="0" borderId="34" applyNumberFormat="0" applyFill="0" applyAlignment="0" applyProtection="0">
      <alignment vertical="center"/>
    </xf>
    <xf numFmtId="0" fontId="51" fillId="0" borderId="34" applyNumberFormat="0" applyFill="0" applyAlignment="0" applyProtection="0">
      <alignment vertical="center"/>
    </xf>
    <xf numFmtId="0" fontId="51" fillId="0" borderId="34" applyNumberFormat="0" applyFill="0" applyAlignment="0" applyProtection="0">
      <alignment vertical="center"/>
    </xf>
    <xf numFmtId="0" fontId="51" fillId="0" borderId="34" applyNumberFormat="0" applyFill="0" applyAlignment="0" applyProtection="0">
      <alignment vertical="center"/>
    </xf>
    <xf numFmtId="0" fontId="51" fillId="0" borderId="34" applyNumberFormat="0" applyFill="0" applyAlignment="0" applyProtection="0">
      <alignment vertical="center"/>
    </xf>
    <xf numFmtId="0" fontId="52" fillId="51" borderId="35" applyNumberFormat="0" applyAlignment="0" applyProtection="0">
      <alignment vertical="center"/>
    </xf>
    <xf numFmtId="43" fontId="0" fillId="0" borderId="0" applyFont="0" applyFill="0" applyBorder="0" applyAlignment="0" applyProtection="0"/>
    <xf numFmtId="0" fontId="52" fillId="51" borderId="35" applyNumberFormat="0" applyAlignment="0" applyProtection="0">
      <alignment vertical="center"/>
    </xf>
    <xf numFmtId="43" fontId="0" fillId="0" borderId="0" applyFont="0" applyFill="0" applyBorder="0" applyAlignment="0" applyProtection="0"/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43" fillId="0" borderId="30" applyNumberFormat="0" applyFill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37" fillId="0" borderId="0" applyFon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0" fontId="39" fillId="53" borderId="0" applyNumberFormat="0" applyBorder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2" borderId="0" applyNumberFormat="0" applyBorder="0" applyAlignment="0" applyProtection="0">
      <alignment vertical="center"/>
    </xf>
    <xf numFmtId="0" fontId="39" fillId="52" borderId="0" applyNumberFormat="0" applyBorder="0" applyAlignment="0" applyProtection="0">
      <alignment vertical="center"/>
    </xf>
    <xf numFmtId="0" fontId="39" fillId="47" borderId="0" applyNumberFormat="0" applyBorder="0" applyAlignment="0" applyProtection="0">
      <alignment vertical="center"/>
    </xf>
    <xf numFmtId="0" fontId="39" fillId="49" borderId="0" applyNumberFormat="0" applyBorder="0" applyAlignment="0" applyProtection="0">
      <alignment vertical="center"/>
    </xf>
    <xf numFmtId="0" fontId="39" fillId="49" borderId="0" applyNumberFormat="0" applyBorder="0" applyAlignment="0" applyProtection="0">
      <alignment vertical="center"/>
    </xf>
    <xf numFmtId="0" fontId="39" fillId="55" borderId="0" applyNumberFormat="0" applyBorder="0" applyAlignment="0" applyProtection="0">
      <alignment vertical="center"/>
    </xf>
    <xf numFmtId="0" fontId="39" fillId="55" borderId="0" applyNumberFormat="0" applyBorder="0" applyAlignment="0" applyProtection="0">
      <alignment vertical="center"/>
    </xf>
    <xf numFmtId="0" fontId="39" fillId="55" borderId="0" applyNumberFormat="0" applyBorder="0" applyAlignment="0" applyProtection="0">
      <alignment vertical="center"/>
    </xf>
    <xf numFmtId="0" fontId="44" fillId="41" borderId="0" applyNumberFormat="0" applyBorder="0" applyAlignment="0" applyProtection="0">
      <alignment vertical="center"/>
    </xf>
    <xf numFmtId="0" fontId="44" fillId="41" borderId="0" applyNumberFormat="0" applyBorder="0" applyAlignment="0" applyProtection="0">
      <alignment vertical="center"/>
    </xf>
    <xf numFmtId="0" fontId="55" fillId="46" borderId="28" applyNumberFormat="0" applyAlignment="0" applyProtection="0">
      <alignment vertical="center"/>
    </xf>
    <xf numFmtId="0" fontId="55" fillId="46" borderId="28" applyNumberFormat="0" applyAlignment="0" applyProtection="0">
      <alignment vertical="center"/>
    </xf>
    <xf numFmtId="0" fontId="55" fillId="46" borderId="28" applyNumberFormat="0" applyAlignment="0" applyProtection="0">
      <alignment vertical="center"/>
    </xf>
    <xf numFmtId="0" fontId="55" fillId="46" borderId="28" applyNumberFormat="0" applyAlignment="0" applyProtection="0">
      <alignment vertical="center"/>
    </xf>
    <xf numFmtId="0" fontId="0" fillId="0" borderId="0"/>
    <xf numFmtId="0" fontId="60" fillId="0" borderId="0"/>
    <xf numFmtId="0" fontId="0" fillId="39" borderId="29" applyNumberFormat="0" applyFont="0" applyAlignment="0" applyProtection="0">
      <alignment vertical="center"/>
    </xf>
    <xf numFmtId="0" fontId="0" fillId="39" borderId="29" applyNumberFormat="0" applyFont="0" applyAlignment="0" applyProtection="0">
      <alignment vertical="center"/>
    </xf>
    <xf numFmtId="0" fontId="0" fillId="39" borderId="29" applyNumberFormat="0" applyFont="0" applyAlignment="0" applyProtection="0">
      <alignment vertical="center"/>
    </xf>
    <xf numFmtId="0" fontId="0" fillId="0" borderId="0"/>
    <xf numFmtId="0" fontId="0" fillId="0" borderId="0">
      <alignment vertical="top"/>
    </xf>
  </cellStyleXfs>
  <cellXfs count="270">
    <xf numFmtId="0" fontId="0" fillId="0" borderId="0" xfId="0"/>
    <xf numFmtId="0" fontId="1" fillId="0" borderId="0" xfId="0" applyFont="1" applyFill="1" applyAlignment="1"/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shrinkToFit="1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 shrinkToFit="1"/>
    </xf>
    <xf numFmtId="0" fontId="0" fillId="0" borderId="0" xfId="0" applyNumberFormat="1" applyFont="1" applyFill="1" applyAlignment="1">
      <alignment horizontal="center" vertical="center"/>
    </xf>
    <xf numFmtId="0" fontId="0" fillId="0" borderId="0" xfId="0" applyFont="1" applyFill="1" applyAlignment="1"/>
    <xf numFmtId="0" fontId="2" fillId="0" borderId="0" xfId="212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shrinkToFi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shrinkToFit="1"/>
    </xf>
    <xf numFmtId="0" fontId="1" fillId="0" borderId="3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shrinkToFit="1"/>
    </xf>
    <xf numFmtId="0" fontId="4" fillId="0" borderId="2" xfId="0" applyFont="1" applyFill="1" applyBorder="1" applyAlignment="1" applyProtection="1">
      <alignment horizontal="center" vertical="center" shrinkToFit="1"/>
      <protection locked="0"/>
    </xf>
    <xf numFmtId="177" fontId="5" fillId="0" borderId="2" xfId="1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shrinkToFit="1"/>
    </xf>
    <xf numFmtId="177" fontId="5" fillId="0" borderId="2" xfId="1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 shrinkToFit="1"/>
      <protection locked="0"/>
    </xf>
    <xf numFmtId="0" fontId="1" fillId="0" borderId="2" xfId="0" applyNumberFormat="1" applyFont="1" applyFill="1" applyBorder="1" applyAlignment="1">
      <alignment horizontal="center" vertical="center" wrapText="1"/>
    </xf>
    <xf numFmtId="178" fontId="6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 shrinkToFit="1"/>
      <protection locked="0"/>
    </xf>
    <xf numFmtId="0" fontId="6" fillId="0" borderId="2" xfId="0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shrinkToFit="1"/>
    </xf>
    <xf numFmtId="49" fontId="9" fillId="0" borderId="2" xfId="0" applyNumberFormat="1" applyFont="1" applyFill="1" applyBorder="1" applyAlignment="1">
      <alignment horizontal="center" vertical="center" shrinkToFit="1"/>
    </xf>
    <xf numFmtId="0" fontId="3" fillId="0" borderId="2" xfId="214" applyFont="1" applyFill="1" applyBorder="1" applyAlignment="1">
      <alignment horizontal="center" vertical="center" shrinkToFit="1"/>
    </xf>
    <xf numFmtId="0" fontId="3" fillId="0" borderId="2" xfId="213" applyFont="1" applyFill="1" applyBorder="1" applyAlignment="1">
      <alignment horizontal="center" vertical="center" shrinkToFit="1"/>
    </xf>
    <xf numFmtId="0" fontId="1" fillId="0" borderId="2" xfId="214" applyFont="1" applyFill="1" applyBorder="1" applyAlignment="1">
      <alignment horizontal="center" vertical="center" shrinkToFit="1"/>
    </xf>
    <xf numFmtId="0" fontId="1" fillId="0" borderId="2" xfId="0" applyNumberFormat="1" applyFont="1" applyFill="1" applyBorder="1" applyAlignment="1">
      <alignment horizontal="center" vertical="center" shrinkToFit="1"/>
    </xf>
    <xf numFmtId="0" fontId="3" fillId="0" borderId="2" xfId="0" applyFont="1" applyFill="1" applyBorder="1" applyAlignment="1">
      <alignment horizontal="center" vertical="center" shrinkToFit="1"/>
    </xf>
    <xf numFmtId="0" fontId="3" fillId="0" borderId="2" xfId="75" applyFont="1" applyFill="1" applyBorder="1" applyAlignment="1">
      <alignment horizontal="center" vertical="center" shrinkToFit="1"/>
    </xf>
    <xf numFmtId="49" fontId="3" fillId="0" borderId="2" xfId="0" applyNumberFormat="1" applyFont="1" applyFill="1" applyBorder="1" applyAlignment="1">
      <alignment horizontal="center" vertical="center" shrinkToFit="1"/>
    </xf>
    <xf numFmtId="0" fontId="1" fillId="0" borderId="2" xfId="0" applyFont="1" applyFill="1" applyBorder="1" applyAlignment="1">
      <alignment horizontal="center" vertical="center" wrapText="1" shrinkToFit="1"/>
    </xf>
    <xf numFmtId="0" fontId="6" fillId="0" borderId="2" xfId="0" applyFont="1" applyFill="1" applyBorder="1" applyAlignment="1">
      <alignment horizontal="center" vertical="center" wrapText="1" shrinkToFit="1"/>
    </xf>
    <xf numFmtId="0" fontId="3" fillId="0" borderId="0" xfId="0" applyFont="1" applyFill="1" applyAlignment="1">
      <alignment horizontal="left"/>
    </xf>
    <xf numFmtId="0" fontId="2" fillId="0" borderId="0" xfId="212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 shrinkToFit="1"/>
    </xf>
    <xf numFmtId="0" fontId="3" fillId="0" borderId="0" xfId="0" applyFont="1" applyFill="1" applyAlignment="1">
      <alignment horizontal="center" vertical="center"/>
    </xf>
    <xf numFmtId="0" fontId="3" fillId="0" borderId="0" xfId="0" applyNumberFormat="1" applyFont="1" applyFill="1" applyAlignment="1">
      <alignment horizontal="center" vertical="center"/>
    </xf>
    <xf numFmtId="0" fontId="0" fillId="0" borderId="0" xfId="58" applyFont="1" applyAlignment="1">
      <alignment horizontal="center"/>
    </xf>
    <xf numFmtId="0" fontId="0" fillId="0" borderId="0" xfId="58" applyFont="1"/>
    <xf numFmtId="179" fontId="0" fillId="0" borderId="0" xfId="58" applyNumberFormat="1" applyFont="1" applyAlignment="1"/>
    <xf numFmtId="0" fontId="10" fillId="0" borderId="0" xfId="58" applyFont="1" applyAlignment="1">
      <alignment horizontal="center"/>
    </xf>
    <xf numFmtId="0" fontId="11" fillId="0" borderId="0" xfId="58" applyFont="1" applyAlignment="1">
      <alignment horizontal="center"/>
    </xf>
    <xf numFmtId="179" fontId="11" fillId="0" borderId="0" xfId="58" applyNumberFormat="1" applyFont="1" applyAlignment="1"/>
    <xf numFmtId="0" fontId="12" fillId="0" borderId="0" xfId="58" applyFont="1"/>
    <xf numFmtId="179" fontId="12" fillId="0" borderId="0" xfId="58" applyNumberFormat="1" applyFont="1" applyAlignment="1"/>
    <xf numFmtId="0" fontId="12" fillId="0" borderId="2" xfId="58" applyFont="1" applyBorder="1" applyAlignment="1">
      <alignment horizontal="center" vertical="center" wrapText="1"/>
    </xf>
    <xf numFmtId="0" fontId="12" fillId="0" borderId="1" xfId="58" applyFont="1" applyBorder="1" applyAlignment="1">
      <alignment horizontal="center" vertical="center" wrapText="1"/>
    </xf>
    <xf numFmtId="180" fontId="12" fillId="0" borderId="2" xfId="58" applyNumberFormat="1" applyFont="1" applyBorder="1" applyAlignment="1">
      <alignment horizontal="center"/>
    </xf>
    <xf numFmtId="0" fontId="12" fillId="0" borderId="4" xfId="58" applyFont="1" applyBorder="1" applyAlignment="1">
      <alignment horizontal="center" vertical="center" wrapText="1"/>
    </xf>
    <xf numFmtId="180" fontId="12" fillId="0" borderId="1" xfId="58" applyNumberFormat="1" applyFont="1" applyBorder="1" applyAlignment="1">
      <alignment horizontal="center"/>
    </xf>
    <xf numFmtId="179" fontId="12" fillId="0" borderId="1" xfId="58" applyNumberFormat="1" applyFont="1" applyBorder="1" applyAlignment="1">
      <alignment horizontal="center"/>
    </xf>
    <xf numFmtId="0" fontId="1" fillId="2" borderId="5" xfId="58" applyFont="1" applyFill="1" applyBorder="1" applyAlignment="1">
      <alignment horizontal="center" vertical="center"/>
    </xf>
    <xf numFmtId="0" fontId="13" fillId="2" borderId="6" xfId="58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right"/>
    </xf>
    <xf numFmtId="180" fontId="1" fillId="2" borderId="6" xfId="58" applyNumberFormat="1" applyFont="1" applyFill="1" applyBorder="1"/>
    <xf numFmtId="0" fontId="1" fillId="2" borderId="7" xfId="58" applyFont="1" applyFill="1" applyBorder="1" applyAlignment="1">
      <alignment horizontal="center" vertical="center"/>
    </xf>
    <xf numFmtId="0" fontId="13" fillId="2" borderId="2" xfId="58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right"/>
    </xf>
    <xf numFmtId="180" fontId="1" fillId="2" borderId="2" xfId="58" applyNumberFormat="1" applyFont="1" applyFill="1" applyBorder="1"/>
    <xf numFmtId="179" fontId="1" fillId="2" borderId="2" xfId="58" applyNumberFormat="1" applyFont="1" applyFill="1" applyBorder="1"/>
    <xf numFmtId="43" fontId="1" fillId="2" borderId="2" xfId="1" applyFont="1" applyFill="1" applyBorder="1"/>
    <xf numFmtId="179" fontId="1" fillId="2" borderId="2" xfId="58" applyNumberFormat="1" applyFont="1" applyFill="1" applyBorder="1" applyAlignment="1"/>
    <xf numFmtId="0" fontId="1" fillId="2" borderId="8" xfId="58" applyFont="1" applyFill="1" applyBorder="1" applyAlignment="1">
      <alignment horizontal="center" vertical="center"/>
    </xf>
    <xf numFmtId="0" fontId="13" fillId="2" borderId="9" xfId="58" applyFont="1" applyFill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right"/>
    </xf>
    <xf numFmtId="180" fontId="13" fillId="2" borderId="9" xfId="58" applyNumberFormat="1" applyFont="1" applyFill="1" applyBorder="1"/>
    <xf numFmtId="179" fontId="13" fillId="2" borderId="9" xfId="58" applyNumberFormat="1" applyFont="1" applyFill="1" applyBorder="1" applyAlignment="1"/>
    <xf numFmtId="0" fontId="1" fillId="3" borderId="5" xfId="58" applyFont="1" applyFill="1" applyBorder="1" applyAlignment="1">
      <alignment horizontal="center" vertical="center"/>
    </xf>
    <xf numFmtId="0" fontId="13" fillId="3" borderId="6" xfId="58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right"/>
    </xf>
    <xf numFmtId="180" fontId="1" fillId="3" borderId="6" xfId="58" applyNumberFormat="1" applyFont="1" applyFill="1" applyBorder="1"/>
    <xf numFmtId="179" fontId="1" fillId="3" borderId="6" xfId="58" applyNumberFormat="1" applyFont="1" applyFill="1" applyBorder="1" applyAlignment="1"/>
    <xf numFmtId="0" fontId="1" fillId="3" borderId="7" xfId="58" applyFont="1" applyFill="1" applyBorder="1" applyAlignment="1">
      <alignment horizontal="center" vertical="center"/>
    </xf>
    <xf numFmtId="0" fontId="13" fillId="3" borderId="2" xfId="58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right"/>
    </xf>
    <xf numFmtId="180" fontId="1" fillId="3" borderId="2" xfId="58" applyNumberFormat="1" applyFont="1" applyFill="1" applyBorder="1"/>
    <xf numFmtId="179" fontId="1" fillId="3" borderId="2" xfId="58" applyNumberFormat="1" applyFont="1" applyFill="1" applyBorder="1"/>
    <xf numFmtId="179" fontId="1" fillId="3" borderId="2" xfId="58" applyNumberFormat="1" applyFont="1" applyFill="1" applyBorder="1" applyAlignment="1"/>
    <xf numFmtId="0" fontId="1" fillId="3" borderId="8" xfId="58" applyFont="1" applyFill="1" applyBorder="1" applyAlignment="1">
      <alignment horizontal="center" vertical="center"/>
    </xf>
    <xf numFmtId="0" fontId="13" fillId="3" borderId="9" xfId="58" applyFont="1" applyFill="1" applyBorder="1" applyAlignment="1">
      <alignment horizontal="center" vertical="center" wrapText="1"/>
    </xf>
    <xf numFmtId="0" fontId="13" fillId="3" borderId="9" xfId="0" applyFont="1" applyFill="1" applyBorder="1" applyAlignment="1">
      <alignment horizontal="right"/>
    </xf>
    <xf numFmtId="180" fontId="13" fillId="3" borderId="9" xfId="58" applyNumberFormat="1" applyFont="1" applyFill="1" applyBorder="1"/>
    <xf numFmtId="179" fontId="13" fillId="3" borderId="9" xfId="58" applyNumberFormat="1" applyFont="1" applyFill="1" applyBorder="1" applyAlignment="1"/>
    <xf numFmtId="179" fontId="1" fillId="2" borderId="6" xfId="58" applyNumberFormat="1" applyFont="1" applyFill="1" applyBorder="1" applyAlignment="1"/>
    <xf numFmtId="0" fontId="1" fillId="3" borderId="10" xfId="58" applyFont="1" applyFill="1" applyBorder="1" applyAlignment="1">
      <alignment horizontal="center" vertical="center"/>
    </xf>
    <xf numFmtId="0" fontId="13" fillId="3" borderId="1" xfId="58" applyFont="1" applyFill="1" applyBorder="1" applyAlignment="1">
      <alignment horizontal="center" vertical="center" wrapText="1"/>
    </xf>
    <xf numFmtId="180" fontId="13" fillId="3" borderId="1" xfId="58" applyNumberFormat="1" applyFont="1" applyFill="1" applyBorder="1"/>
    <xf numFmtId="179" fontId="13" fillId="3" borderId="1" xfId="58" applyNumberFormat="1" applyFont="1" applyFill="1" applyBorder="1" applyAlignment="1"/>
    <xf numFmtId="0" fontId="14" fillId="2" borderId="2" xfId="0" applyFont="1" applyFill="1" applyBorder="1" applyAlignment="1">
      <alignment horizontal="right"/>
    </xf>
    <xf numFmtId="0" fontId="13" fillId="3" borderId="6" xfId="0" applyFont="1" applyFill="1" applyBorder="1" applyAlignment="1">
      <alignment horizontal="center" vertical="center" wrapText="1"/>
    </xf>
    <xf numFmtId="180" fontId="13" fillId="3" borderId="6" xfId="58" applyNumberFormat="1" applyFont="1" applyFill="1" applyBorder="1"/>
    <xf numFmtId="179" fontId="13" fillId="3" borderId="6" xfId="58" applyNumberFormat="1" applyFont="1" applyFill="1" applyBorder="1" applyAlignment="1"/>
    <xf numFmtId="0" fontId="13" fillId="3" borderId="2" xfId="0" applyFont="1" applyFill="1" applyBorder="1" applyAlignment="1">
      <alignment horizontal="center" vertical="center" wrapText="1"/>
    </xf>
    <xf numFmtId="180" fontId="13" fillId="3" borderId="2" xfId="58" applyNumberFormat="1" applyFont="1" applyFill="1" applyBorder="1"/>
    <xf numFmtId="179" fontId="13" fillId="3" borderId="2" xfId="58" applyNumberFormat="1" applyFont="1" applyFill="1" applyBorder="1" applyAlignment="1"/>
    <xf numFmtId="0" fontId="0" fillId="3" borderId="0" xfId="58" applyFont="1" applyFill="1"/>
    <xf numFmtId="0" fontId="13" fillId="3" borderId="9" xfId="0" applyFont="1" applyFill="1" applyBorder="1" applyAlignment="1">
      <alignment horizontal="center" vertical="center" wrapText="1"/>
    </xf>
    <xf numFmtId="0" fontId="1" fillId="2" borderId="11" xfId="58" applyFont="1" applyFill="1" applyBorder="1" applyAlignment="1">
      <alignment horizontal="center" vertical="center"/>
    </xf>
    <xf numFmtId="0" fontId="13" fillId="2" borderId="3" xfId="58" applyFont="1" applyFill="1" applyBorder="1" applyAlignment="1">
      <alignment horizontal="center" vertical="center" wrapText="1"/>
    </xf>
    <xf numFmtId="180" fontId="1" fillId="2" borderId="3" xfId="58" applyNumberFormat="1" applyFont="1" applyFill="1" applyBorder="1"/>
    <xf numFmtId="179" fontId="1" fillId="2" borderId="3" xfId="58" applyNumberFormat="1" applyFont="1" applyFill="1" applyBorder="1" applyAlignment="1"/>
    <xf numFmtId="0" fontId="1" fillId="2" borderId="10" xfId="58" applyFont="1" applyFill="1" applyBorder="1" applyAlignment="1">
      <alignment horizontal="center" vertical="center"/>
    </xf>
    <xf numFmtId="0" fontId="13" fillId="2" borderId="1" xfId="58" applyFont="1" applyFill="1" applyBorder="1" applyAlignment="1">
      <alignment horizontal="center" vertical="center" wrapText="1"/>
    </xf>
    <xf numFmtId="180" fontId="13" fillId="2" borderId="1" xfId="58" applyNumberFormat="1" applyFont="1" applyFill="1" applyBorder="1"/>
    <xf numFmtId="179" fontId="13" fillId="2" borderId="1" xfId="58" applyNumberFormat="1" applyFont="1" applyFill="1" applyBorder="1" applyAlignment="1"/>
    <xf numFmtId="0" fontId="1" fillId="3" borderId="3" xfId="0" applyFont="1" applyFill="1" applyBorder="1" applyAlignment="1">
      <alignment horizontal="right"/>
    </xf>
    <xf numFmtId="180" fontId="13" fillId="3" borderId="3" xfId="58" applyNumberFormat="1" applyFont="1" applyFill="1" applyBorder="1"/>
    <xf numFmtId="179" fontId="13" fillId="3" borderId="3" xfId="58" applyNumberFormat="1" applyFont="1" applyFill="1" applyBorder="1" applyAlignment="1"/>
    <xf numFmtId="180" fontId="13" fillId="3" borderId="12" xfId="58" applyNumberFormat="1" applyFont="1" applyFill="1" applyBorder="1"/>
    <xf numFmtId="179" fontId="13" fillId="3" borderId="12" xfId="58" applyNumberFormat="1" applyFont="1" applyFill="1" applyBorder="1" applyAlignment="1"/>
    <xf numFmtId="0" fontId="13" fillId="2" borderId="6" xfId="0" applyFont="1" applyFill="1" applyBorder="1" applyAlignment="1">
      <alignment horizontal="center" vertical="center" wrapText="1"/>
    </xf>
    <xf numFmtId="180" fontId="13" fillId="2" borderId="6" xfId="58" applyNumberFormat="1" applyFont="1" applyFill="1" applyBorder="1"/>
    <xf numFmtId="179" fontId="13" fillId="2" borderId="6" xfId="58" applyNumberFormat="1" applyFont="1" applyFill="1" applyBorder="1" applyAlignment="1"/>
    <xf numFmtId="0" fontId="13" fillId="2" borderId="2" xfId="0" applyFont="1" applyFill="1" applyBorder="1" applyAlignment="1">
      <alignment horizontal="center" vertical="center" wrapText="1"/>
    </xf>
    <xf numFmtId="180" fontId="13" fillId="2" borderId="3" xfId="58" applyNumberFormat="1" applyFont="1" applyFill="1" applyBorder="1"/>
    <xf numFmtId="179" fontId="13" fillId="2" borderId="3" xfId="58" applyNumberFormat="1" applyFont="1" applyFill="1" applyBorder="1" applyAlignment="1"/>
    <xf numFmtId="0" fontId="13" fillId="2" borderId="9" xfId="0" applyFont="1" applyFill="1" applyBorder="1" applyAlignment="1">
      <alignment horizontal="center" vertical="center" wrapText="1"/>
    </xf>
    <xf numFmtId="180" fontId="13" fillId="2" borderId="12" xfId="58" applyNumberFormat="1" applyFont="1" applyFill="1" applyBorder="1"/>
    <xf numFmtId="179" fontId="13" fillId="2" borderId="12" xfId="58" applyNumberFormat="1" applyFont="1" applyFill="1" applyBorder="1" applyAlignment="1"/>
    <xf numFmtId="0" fontId="1" fillId="0" borderId="0" xfId="58" applyFont="1"/>
    <xf numFmtId="180" fontId="1" fillId="2" borderId="13" xfId="58" applyNumberFormat="1" applyFont="1" applyFill="1" applyBorder="1"/>
    <xf numFmtId="180" fontId="13" fillId="2" borderId="14" xfId="58" applyNumberFormat="1" applyFont="1" applyFill="1" applyBorder="1"/>
    <xf numFmtId="180" fontId="1" fillId="3" borderId="15" xfId="58" applyNumberFormat="1" applyFont="1" applyFill="1" applyBorder="1"/>
    <xf numFmtId="180" fontId="1" fillId="3" borderId="13" xfId="58" applyNumberFormat="1" applyFont="1" applyFill="1" applyBorder="1"/>
    <xf numFmtId="180" fontId="13" fillId="3" borderId="14" xfId="58" applyNumberFormat="1" applyFont="1" applyFill="1" applyBorder="1"/>
    <xf numFmtId="180" fontId="1" fillId="2" borderId="15" xfId="58" applyNumberFormat="1" applyFont="1" applyFill="1" applyBorder="1"/>
    <xf numFmtId="180" fontId="13" fillId="3" borderId="16" xfId="58" applyNumberFormat="1" applyFont="1" applyFill="1" applyBorder="1"/>
    <xf numFmtId="180" fontId="13" fillId="3" borderId="15" xfId="58" applyNumberFormat="1" applyFont="1" applyFill="1" applyBorder="1"/>
    <xf numFmtId="180" fontId="13" fillId="3" borderId="13" xfId="58" applyNumberFormat="1" applyFont="1" applyFill="1" applyBorder="1"/>
    <xf numFmtId="180" fontId="13" fillId="3" borderId="17" xfId="58" applyNumberFormat="1" applyFont="1" applyFill="1" applyBorder="1"/>
    <xf numFmtId="180" fontId="13" fillId="3" borderId="18" xfId="58" applyNumberFormat="1" applyFont="1" applyFill="1" applyBorder="1"/>
    <xf numFmtId="180" fontId="13" fillId="2" borderId="15" xfId="58" applyNumberFormat="1" applyFont="1" applyFill="1" applyBorder="1"/>
    <xf numFmtId="180" fontId="13" fillId="2" borderId="17" xfId="58" applyNumberFormat="1" applyFont="1" applyFill="1" applyBorder="1"/>
    <xf numFmtId="180" fontId="13" fillId="2" borderId="18" xfId="58" applyNumberFormat="1" applyFont="1" applyFill="1" applyBorder="1"/>
    <xf numFmtId="180" fontId="13" fillId="2" borderId="2" xfId="58" applyNumberFormat="1" applyFont="1" applyFill="1" applyBorder="1"/>
    <xf numFmtId="179" fontId="13" fillId="2" borderId="2" xfId="58" applyNumberFormat="1" applyFont="1" applyFill="1" applyBorder="1" applyAlignment="1"/>
    <xf numFmtId="0" fontId="13" fillId="2" borderId="1" xfId="0" applyFont="1" applyFill="1" applyBorder="1" applyAlignment="1">
      <alignment horizontal="right"/>
    </xf>
    <xf numFmtId="0" fontId="13" fillId="4" borderId="3" xfId="58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right"/>
    </xf>
    <xf numFmtId="180" fontId="1" fillId="4" borderId="3" xfId="58" applyNumberFormat="1" applyFont="1" applyFill="1" applyBorder="1"/>
    <xf numFmtId="179" fontId="1" fillId="4" borderId="3" xfId="58" applyNumberFormat="1" applyFont="1" applyFill="1" applyBorder="1" applyAlignment="1"/>
    <xf numFmtId="0" fontId="13" fillId="4" borderId="2" xfId="58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right"/>
    </xf>
    <xf numFmtId="180" fontId="1" fillId="4" borderId="2" xfId="58" applyNumberFormat="1" applyFont="1" applyFill="1" applyBorder="1"/>
    <xf numFmtId="179" fontId="1" fillId="4" borderId="2" xfId="58" applyNumberFormat="1" applyFont="1" applyFill="1" applyBorder="1" applyAlignment="1"/>
    <xf numFmtId="0" fontId="13" fillId="4" borderId="9" xfId="58" applyFont="1" applyFill="1" applyBorder="1" applyAlignment="1">
      <alignment horizontal="center" vertical="center" wrapText="1"/>
    </xf>
    <xf numFmtId="0" fontId="13" fillId="4" borderId="9" xfId="0" applyFont="1" applyFill="1" applyBorder="1" applyAlignment="1">
      <alignment horizontal="right"/>
    </xf>
    <xf numFmtId="180" fontId="13" fillId="4" borderId="9" xfId="58" applyNumberFormat="1" applyFont="1" applyFill="1" applyBorder="1"/>
    <xf numFmtId="179" fontId="13" fillId="4" borderId="9" xfId="58" applyNumberFormat="1" applyFont="1" applyFill="1" applyBorder="1"/>
    <xf numFmtId="0" fontId="0" fillId="0" borderId="0" xfId="58" applyFont="1" applyFill="1"/>
    <xf numFmtId="179" fontId="0" fillId="0" borderId="0" xfId="58" applyNumberFormat="1" applyFont="1" applyFill="1" applyAlignment="1"/>
    <xf numFmtId="180" fontId="0" fillId="0" borderId="0" xfId="58" applyNumberFormat="1" applyFont="1" applyFill="1"/>
    <xf numFmtId="180" fontId="0" fillId="0" borderId="0" xfId="58" applyNumberFormat="1" applyFont="1"/>
    <xf numFmtId="180" fontId="13" fillId="2" borderId="13" xfId="58" applyNumberFormat="1" applyFont="1" applyFill="1" applyBorder="1"/>
    <xf numFmtId="180" fontId="1" fillId="4" borderId="17" xfId="58" applyNumberFormat="1" applyFont="1" applyFill="1" applyBorder="1"/>
    <xf numFmtId="180" fontId="1" fillId="4" borderId="13" xfId="58" applyNumberFormat="1" applyFont="1" applyFill="1" applyBorder="1"/>
    <xf numFmtId="180" fontId="13" fillId="4" borderId="14" xfId="58" applyNumberFormat="1" applyFont="1" applyFill="1" applyBorder="1"/>
    <xf numFmtId="0" fontId="0" fillId="0" borderId="0" xfId="0" applyFont="1" applyAlignment="1">
      <alignment horizontal="center"/>
    </xf>
    <xf numFmtId="0" fontId="0" fillId="0" borderId="0" xfId="0" applyFont="1"/>
    <xf numFmtId="179" fontId="0" fillId="0" borderId="0" xfId="0" applyNumberFormat="1" applyFont="1" applyAlignment="1"/>
    <xf numFmtId="181" fontId="0" fillId="0" borderId="0" xfId="1" applyNumberFormat="1" applyFont="1" applyFill="1"/>
    <xf numFmtId="10" fontId="0" fillId="0" borderId="0" xfId="0" applyNumberFormat="1" applyFont="1"/>
    <xf numFmtId="0" fontId="1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1" fillId="0" borderId="0" xfId="0" applyFont="1" applyAlignment="1">
      <alignment horizontal="center"/>
    </xf>
    <xf numFmtId="179" fontId="11" fillId="0" borderId="0" xfId="0" applyNumberFormat="1" applyFont="1" applyAlignment="1"/>
    <xf numFmtId="0" fontId="12" fillId="0" borderId="0" xfId="0" applyFont="1"/>
    <xf numFmtId="179" fontId="12" fillId="0" borderId="0" xfId="0" applyNumberFormat="1" applyFont="1" applyAlignment="1"/>
    <xf numFmtId="0" fontId="12" fillId="0" borderId="2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180" fontId="12" fillId="0" borderId="2" xfId="0" applyNumberFormat="1" applyFont="1" applyBorder="1" applyAlignment="1">
      <alignment horizontal="center"/>
    </xf>
    <xf numFmtId="0" fontId="12" fillId="0" borderId="4" xfId="0" applyFont="1" applyBorder="1" applyAlignment="1">
      <alignment horizontal="center" vertical="center" wrapText="1"/>
    </xf>
    <xf numFmtId="180" fontId="12" fillId="0" borderId="1" xfId="0" applyNumberFormat="1" applyFont="1" applyBorder="1" applyAlignment="1">
      <alignment horizontal="center"/>
    </xf>
    <xf numFmtId="179" fontId="12" fillId="0" borderId="1" xfId="0" applyNumberFormat="1" applyFont="1" applyBorder="1" applyAlignment="1">
      <alignment horizontal="center"/>
    </xf>
    <xf numFmtId="0" fontId="1" fillId="2" borderId="5" xfId="0" applyFont="1" applyFill="1" applyBorder="1" applyAlignment="1">
      <alignment horizontal="center" vertical="center"/>
    </xf>
    <xf numFmtId="180" fontId="1" fillId="2" borderId="6" xfId="0" applyNumberFormat="1" applyFont="1" applyFill="1" applyBorder="1"/>
    <xf numFmtId="0" fontId="1" fillId="2" borderId="7" xfId="0" applyFont="1" applyFill="1" applyBorder="1" applyAlignment="1">
      <alignment horizontal="center" vertical="center"/>
    </xf>
    <xf numFmtId="180" fontId="1" fillId="2" borderId="2" xfId="0" applyNumberFormat="1" applyFont="1" applyFill="1" applyBorder="1"/>
    <xf numFmtId="179" fontId="1" fillId="2" borderId="2" xfId="0" applyNumberFormat="1" applyFont="1" applyFill="1" applyBorder="1"/>
    <xf numFmtId="179" fontId="1" fillId="2" borderId="2" xfId="0" applyNumberFormat="1" applyFont="1" applyFill="1" applyBorder="1" applyAlignment="1"/>
    <xf numFmtId="0" fontId="1" fillId="2" borderId="8" xfId="0" applyFont="1" applyFill="1" applyBorder="1" applyAlignment="1">
      <alignment horizontal="center" vertical="center"/>
    </xf>
    <xf numFmtId="180" fontId="13" fillId="2" borderId="9" xfId="0" applyNumberFormat="1" applyFont="1" applyFill="1" applyBorder="1"/>
    <xf numFmtId="179" fontId="13" fillId="2" borderId="2" xfId="0" applyNumberFormat="1" applyFont="1" applyFill="1" applyBorder="1" applyAlignment="1"/>
    <xf numFmtId="0" fontId="1" fillId="3" borderId="5" xfId="0" applyFont="1" applyFill="1" applyBorder="1" applyAlignment="1">
      <alignment horizontal="center" vertical="center"/>
    </xf>
    <xf numFmtId="180" fontId="1" fillId="3" borderId="6" xfId="0" applyNumberFormat="1" applyFont="1" applyFill="1" applyBorder="1"/>
    <xf numFmtId="179" fontId="1" fillId="3" borderId="6" xfId="0" applyNumberFormat="1" applyFont="1" applyFill="1" applyBorder="1" applyAlignment="1"/>
    <xf numFmtId="0" fontId="1" fillId="3" borderId="7" xfId="0" applyFont="1" applyFill="1" applyBorder="1" applyAlignment="1">
      <alignment horizontal="center" vertical="center"/>
    </xf>
    <xf numFmtId="180" fontId="1" fillId="3" borderId="2" xfId="0" applyNumberFormat="1" applyFont="1" applyFill="1" applyBorder="1"/>
    <xf numFmtId="179" fontId="1" fillId="3" borderId="2" xfId="0" applyNumberFormat="1" applyFont="1" applyFill="1" applyBorder="1"/>
    <xf numFmtId="179" fontId="1" fillId="3" borderId="2" xfId="0" applyNumberFormat="1" applyFont="1" applyFill="1" applyBorder="1" applyAlignment="1"/>
    <xf numFmtId="0" fontId="1" fillId="3" borderId="8" xfId="0" applyFont="1" applyFill="1" applyBorder="1" applyAlignment="1">
      <alignment horizontal="center" vertical="center"/>
    </xf>
    <xf numFmtId="180" fontId="13" fillId="3" borderId="9" xfId="0" applyNumberFormat="1" applyFont="1" applyFill="1" applyBorder="1"/>
    <xf numFmtId="179" fontId="13" fillId="3" borderId="2" xfId="0" applyNumberFormat="1" applyFont="1" applyFill="1" applyBorder="1" applyAlignment="1"/>
    <xf numFmtId="179" fontId="1" fillId="2" borderId="6" xfId="0" applyNumberFormat="1" applyFont="1" applyFill="1" applyBorder="1" applyAlignment="1"/>
    <xf numFmtId="182" fontId="13" fillId="2" borderId="9" xfId="0" applyNumberFormat="1" applyFont="1" applyFill="1" applyBorder="1"/>
    <xf numFmtId="182" fontId="13" fillId="3" borderId="9" xfId="0" applyNumberFormat="1" applyFont="1" applyFill="1" applyBorder="1"/>
    <xf numFmtId="43" fontId="1" fillId="3" borderId="2" xfId="1" applyFont="1" applyFill="1" applyBorder="1"/>
    <xf numFmtId="0" fontId="1" fillId="3" borderId="11" xfId="0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horizontal="center" vertical="center" wrapText="1"/>
    </xf>
    <xf numFmtId="180" fontId="1" fillId="3" borderId="3" xfId="0" applyNumberFormat="1" applyFont="1" applyFill="1" applyBorder="1"/>
    <xf numFmtId="179" fontId="1" fillId="3" borderId="3" xfId="0" applyNumberFormat="1" applyFont="1" applyFill="1" applyBorder="1" applyAlignment="1"/>
    <xf numFmtId="179" fontId="1" fillId="3" borderId="6" xfId="0" applyNumberFormat="1" applyFont="1" applyFill="1" applyBorder="1"/>
    <xf numFmtId="0" fontId="1" fillId="0" borderId="0" xfId="0" applyFont="1"/>
    <xf numFmtId="10" fontId="1" fillId="0" borderId="0" xfId="0" applyNumberFormat="1" applyFont="1"/>
    <xf numFmtId="181" fontId="1" fillId="0" borderId="0" xfId="0" applyNumberFormat="1" applyFont="1" applyFill="1"/>
    <xf numFmtId="181" fontId="12" fillId="0" borderId="1" xfId="1" applyNumberFormat="1" applyFont="1" applyFill="1" applyBorder="1" applyAlignment="1">
      <alignment horizontal="center" vertical="center"/>
    </xf>
    <xf numFmtId="181" fontId="1" fillId="0" borderId="1" xfId="1" applyNumberFormat="1" applyFont="1" applyFill="1" applyBorder="1" applyAlignment="1">
      <alignment horizontal="center" vertical="center"/>
    </xf>
    <xf numFmtId="10" fontId="1" fillId="0" borderId="1" xfId="1" applyNumberFormat="1" applyFont="1" applyFill="1" applyBorder="1" applyAlignment="1">
      <alignment horizontal="center" vertical="center"/>
    </xf>
    <xf numFmtId="181" fontId="12" fillId="0" borderId="4" xfId="1" applyNumberFormat="1" applyFont="1" applyFill="1" applyBorder="1" applyAlignment="1">
      <alignment horizontal="center" vertical="center"/>
    </xf>
    <xf numFmtId="181" fontId="1" fillId="0" borderId="4" xfId="1" applyNumberFormat="1" applyFont="1" applyFill="1" applyBorder="1" applyAlignment="1">
      <alignment horizontal="center" vertical="center"/>
    </xf>
    <xf numFmtId="10" fontId="1" fillId="0" borderId="4" xfId="1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10" fontId="1" fillId="2" borderId="15" xfId="0" applyNumberFormat="1" applyFont="1" applyFill="1" applyBorder="1"/>
    <xf numFmtId="181" fontId="1" fillId="2" borderId="2" xfId="1" applyNumberFormat="1" applyFont="1" applyFill="1" applyBorder="1"/>
    <xf numFmtId="10" fontId="1" fillId="2" borderId="13" xfId="0" applyNumberFormat="1" applyFont="1" applyFill="1" applyBorder="1"/>
    <xf numFmtId="10" fontId="13" fillId="2" borderId="14" xfId="0" applyNumberFormat="1" applyFont="1" applyFill="1" applyBorder="1"/>
    <xf numFmtId="181" fontId="1" fillId="3" borderId="6" xfId="1" applyNumberFormat="1" applyFont="1" applyFill="1" applyBorder="1"/>
    <xf numFmtId="10" fontId="1" fillId="3" borderId="15" xfId="0" applyNumberFormat="1" applyFont="1" applyFill="1" applyBorder="1"/>
    <xf numFmtId="181" fontId="1" fillId="3" borderId="2" xfId="1" applyNumberFormat="1" applyFont="1" applyFill="1" applyBorder="1"/>
    <xf numFmtId="10" fontId="1" fillId="3" borderId="13" xfId="0" applyNumberFormat="1" applyFont="1" applyFill="1" applyBorder="1"/>
    <xf numFmtId="10" fontId="13" fillId="3" borderId="14" xfId="0" applyNumberFormat="1" applyFont="1" applyFill="1" applyBorder="1"/>
    <xf numFmtId="181" fontId="1" fillId="2" borderId="6" xfId="1" applyNumberFormat="1" applyFont="1" applyFill="1" applyBorder="1"/>
    <xf numFmtId="180" fontId="1" fillId="2" borderId="9" xfId="0" applyNumberFormat="1" applyFont="1" applyFill="1" applyBorder="1"/>
    <xf numFmtId="10" fontId="1" fillId="2" borderId="14" xfId="0" applyNumberFormat="1" applyFont="1" applyFill="1" applyBorder="1"/>
    <xf numFmtId="181" fontId="1" fillId="3" borderId="3" xfId="1" applyNumberFormat="1" applyFont="1" applyFill="1" applyBorder="1"/>
    <xf numFmtId="10" fontId="1" fillId="3" borderId="17" xfId="0" applyNumberFormat="1" applyFont="1" applyFill="1" applyBorder="1"/>
    <xf numFmtId="182" fontId="1" fillId="3" borderId="6" xfId="0" applyNumberFormat="1" applyFont="1" applyFill="1" applyBorder="1"/>
    <xf numFmtId="182" fontId="1" fillId="2" borderId="6" xfId="0" applyNumberFormat="1" applyFont="1" applyFill="1" applyBorder="1"/>
    <xf numFmtId="0" fontId="1" fillId="2" borderId="10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180" fontId="13" fillId="2" borderId="1" xfId="0" applyNumberFormat="1" applyFont="1" applyFill="1" applyBorder="1"/>
    <xf numFmtId="182" fontId="13" fillId="2" borderId="1" xfId="0" applyNumberFormat="1" applyFont="1" applyFill="1" applyBorder="1"/>
    <xf numFmtId="0" fontId="1" fillId="4" borderId="5" xfId="0" applyFont="1" applyFill="1" applyBorder="1" applyAlignment="1">
      <alignment horizontal="center" vertical="center"/>
    </xf>
    <xf numFmtId="0" fontId="13" fillId="4" borderId="6" xfId="0" applyFont="1" applyFill="1" applyBorder="1" applyAlignment="1">
      <alignment horizontal="center" vertical="center" wrapText="1"/>
    </xf>
    <xf numFmtId="180" fontId="1" fillId="4" borderId="6" xfId="0" applyNumberFormat="1" applyFont="1" applyFill="1" applyBorder="1"/>
    <xf numFmtId="179" fontId="1" fillId="4" borderId="6" xfId="0" applyNumberFormat="1" applyFont="1" applyFill="1" applyBorder="1" applyAlignment="1"/>
    <xf numFmtId="0" fontId="1" fillId="4" borderId="7" xfId="0" applyFont="1" applyFill="1" applyBorder="1" applyAlignment="1">
      <alignment horizontal="center" vertical="center"/>
    </xf>
    <xf numFmtId="0" fontId="13" fillId="4" borderId="2" xfId="0" applyFont="1" applyFill="1" applyBorder="1" applyAlignment="1">
      <alignment horizontal="center" vertical="center" wrapText="1"/>
    </xf>
    <xf numFmtId="180" fontId="1" fillId="4" borderId="2" xfId="0" applyNumberFormat="1" applyFont="1" applyFill="1" applyBorder="1"/>
    <xf numFmtId="179" fontId="1" fillId="4" borderId="2" xfId="0" applyNumberFormat="1" applyFont="1" applyFill="1" applyBorder="1" applyAlignment="1"/>
    <xf numFmtId="0" fontId="1" fillId="4" borderId="8" xfId="0" applyFont="1" applyFill="1" applyBorder="1" applyAlignment="1">
      <alignment horizontal="center" vertical="center"/>
    </xf>
    <xf numFmtId="0" fontId="13" fillId="4" borderId="9" xfId="0" applyFont="1" applyFill="1" applyBorder="1" applyAlignment="1">
      <alignment horizontal="center" vertical="center" wrapText="1"/>
    </xf>
    <xf numFmtId="180" fontId="13" fillId="4" borderId="9" xfId="0" applyNumberFormat="1" applyFont="1" applyFill="1" applyBorder="1"/>
    <xf numFmtId="179" fontId="13" fillId="4" borderId="9" xfId="0" applyNumberFormat="1" applyFont="1" applyFill="1" applyBorder="1"/>
    <xf numFmtId="180" fontId="0" fillId="0" borderId="0" xfId="0" applyNumberFormat="1" applyFont="1"/>
    <xf numFmtId="180" fontId="1" fillId="3" borderId="9" xfId="0" applyNumberFormat="1" applyFont="1" applyFill="1" applyBorder="1"/>
    <xf numFmtId="10" fontId="1" fillId="3" borderId="14" xfId="0" applyNumberFormat="1" applyFont="1" applyFill="1" applyBorder="1"/>
    <xf numFmtId="10" fontId="13" fillId="2" borderId="16" xfId="0" applyNumberFormat="1" applyFont="1" applyFill="1" applyBorder="1"/>
    <xf numFmtId="10" fontId="1" fillId="4" borderId="15" xfId="0" applyNumberFormat="1" applyFont="1" applyFill="1" applyBorder="1"/>
    <xf numFmtId="10" fontId="1" fillId="4" borderId="13" xfId="0" applyNumberFormat="1" applyFont="1" applyFill="1" applyBorder="1"/>
    <xf numFmtId="181" fontId="13" fillId="4" borderId="9" xfId="0" applyNumberFormat="1" applyFont="1" applyFill="1" applyBorder="1"/>
    <xf numFmtId="10" fontId="13" fillId="4" borderId="14" xfId="0" applyNumberFormat="1" applyFont="1" applyFill="1" applyBorder="1"/>
    <xf numFmtId="180" fontId="14" fillId="2" borderId="2" xfId="0" applyNumberFormat="1" applyFont="1" applyFill="1" applyBorder="1"/>
    <xf numFmtId="179" fontId="14" fillId="2" borderId="2" xfId="0" applyNumberFormat="1" applyFont="1" applyFill="1" applyBorder="1" applyAlignment="1"/>
    <xf numFmtId="181" fontId="14" fillId="2" borderId="2" xfId="1" applyNumberFormat="1" applyFont="1" applyFill="1" applyBorder="1"/>
    <xf numFmtId="0" fontId="1" fillId="3" borderId="10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right"/>
    </xf>
    <xf numFmtId="180" fontId="13" fillId="3" borderId="1" xfId="0" applyNumberFormat="1" applyFont="1" applyFill="1" applyBorder="1"/>
    <xf numFmtId="182" fontId="13" fillId="3" borderId="1" xfId="0" applyNumberFormat="1" applyFont="1" applyFill="1" applyBorder="1"/>
    <xf numFmtId="10" fontId="13" fillId="3" borderId="16" xfId="0" applyNumberFormat="1" applyFont="1" applyFill="1" applyBorder="1"/>
  </cellXfs>
  <cellStyles count="26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输出 3" xfId="49"/>
    <cellStyle name="常规_钻井队基础资料（征求意见稿）" xfId="50"/>
    <cellStyle name="20% - 强调文字颜色 1 2" xfId="51"/>
    <cellStyle name="常规_3存货、长期待摊财产清查初审表" xfId="52"/>
    <cellStyle name="计算 2" xfId="53"/>
    <cellStyle name="常规 6" xfId="54"/>
    <cellStyle name="60% - 强调文字颜色 2 3" xfId="55"/>
    <cellStyle name="常规 5 2" xfId="56"/>
    <cellStyle name="千位分隔 10" xfId="57"/>
    <cellStyle name=" 3]_x000d__x000a_Zoomed=1_x000d__x000a_Row=0_x000d__x000a_Column=0_x000d__x000a_Height=300_x000d__x000a_Width=300_x000d__x000a_FontName=細明體_x000d__x000a_FontStyle=0_x000d__x000a_FontSize=9_x000d__x000a_PrtFontName=Co" xfId="58"/>
    <cellStyle name="_ET_STYLE_NoName_00_" xfId="59"/>
    <cellStyle name="注释 3" xfId="60"/>
    <cellStyle name="_ET_STYLE_NoName_00_ 2" xfId="61"/>
    <cellStyle name="0,0_x000d__x000a_NA_x000d__x000a_" xfId="62"/>
    <cellStyle name="常规 31" xfId="63"/>
    <cellStyle name="常规 26" xfId="64"/>
    <cellStyle name="40% - 强调文字颜色 4 2" xfId="65"/>
    <cellStyle name="计算 3 2" xfId="66"/>
    <cellStyle name="20% - 强调文字颜色 3 3" xfId="67"/>
    <cellStyle name="链接单元格 3" xfId="68"/>
    <cellStyle name="链接单元格 4" xfId="69"/>
    <cellStyle name="输出 2" xfId="70"/>
    <cellStyle name="输出 4" xfId="71"/>
    <cellStyle name="计算 3" xfId="72"/>
    <cellStyle name="计算 4" xfId="73"/>
    <cellStyle name="适中 2" xfId="74"/>
    <cellStyle name="常规_二库2001年帐销案存钻具" xfId="75"/>
    <cellStyle name="20% - 强调文字颜色 2 3" xfId="76"/>
    <cellStyle name="20% - 强调文字颜色 1 4" xfId="77"/>
    <cellStyle name="20% - 强调文字颜色 1 3" xfId="78"/>
    <cellStyle name="0,0_x005f_x005f_x005f_x000d__x000a_NA_x005f_x005f_x005f_x000d__x000a_" xfId="79"/>
    <cellStyle name="常规_存货_1" xfId="80"/>
    <cellStyle name="_x000a_shell=progma" xfId="81"/>
    <cellStyle name="常规 2" xfId="82"/>
    <cellStyle name="_ET_STYLE_NoName_00__机动车辆_1" xfId="83"/>
    <cellStyle name="差 2" xfId="84"/>
    <cellStyle name="20% - 强调文字颜色 2 2" xfId="85"/>
    <cellStyle name="输出 2 2" xfId="86"/>
    <cellStyle name="20% - 强调文字颜色 2 4" xfId="87"/>
    <cellStyle name="20% - 强调文字颜色 3 2" xfId="88"/>
    <cellStyle name="输出 3 2" xfId="89"/>
    <cellStyle name="20% - 强调文字颜色 3 4" xfId="90"/>
    <cellStyle name="60% - 强调文字颜色 1 2" xfId="91"/>
    <cellStyle name="20% - 强调文字颜色 4 2" xfId="92"/>
    <cellStyle name="常规 3" xfId="93"/>
    <cellStyle name="输出 4 2" xfId="94"/>
    <cellStyle name="20% - 强调文字颜色 4 3" xfId="95"/>
    <cellStyle name="常规 4" xfId="96"/>
    <cellStyle name="20% - 强调文字颜色 4 4" xfId="97"/>
    <cellStyle name="60% - 强调文字颜色 2 2" xfId="98"/>
    <cellStyle name="常规 5" xfId="99"/>
    <cellStyle name="20% - 强调文字颜色 5 2" xfId="100"/>
    <cellStyle name="20% - 强调文字颜色 5 3" xfId="101"/>
    <cellStyle name="20% - 强调文字颜色 5 4" xfId="102"/>
    <cellStyle name="60% - 强调文字颜色 3 2" xfId="103"/>
    <cellStyle name="20% - 强调文字颜色 6 2" xfId="104"/>
    <cellStyle name="20% - 强调文字颜色 6 3" xfId="105"/>
    <cellStyle name="千位分隔 17" xfId="106"/>
    <cellStyle name="20% - 强调文字颜色 6 4" xfId="107"/>
    <cellStyle name="60% - 强调文字颜色 4 2" xfId="108"/>
    <cellStyle name="40% - 强调文字颜色 1 2" xfId="109"/>
    <cellStyle name="40% - 强调文字颜色 1 3" xfId="110"/>
    <cellStyle name="40% - 强调文字颜色 1 4" xfId="111"/>
    <cellStyle name="40% - 强调文字颜色 2 2" xfId="112"/>
    <cellStyle name="40% - 强调文字颜色 2 3" xfId="113"/>
    <cellStyle name="40% - 强调文字颜色 2 4" xfId="114"/>
    <cellStyle name="40% - 强调文字颜色 3 2" xfId="115"/>
    <cellStyle name="计算 2 2" xfId="116"/>
    <cellStyle name="40% - 强调文字颜色 3 3" xfId="117"/>
    <cellStyle name="40% - 强调文字颜色 3 4" xfId="118"/>
    <cellStyle name="40% - 强调文字颜色 4 3" xfId="119"/>
    <cellStyle name="40% - 强调文字颜色 4 4" xfId="120"/>
    <cellStyle name="40% - 强调文字颜色 5 2" xfId="121"/>
    <cellStyle name="计算 4 2" xfId="122"/>
    <cellStyle name="40% - 强调文字颜色 5 3" xfId="123"/>
    <cellStyle name="40% - 强调文字颜色 5 4" xfId="124"/>
    <cellStyle name="40% - 强调文字颜色 6 2" xfId="125"/>
    <cellStyle name="40% - 强调文字颜色 6 3" xfId="126"/>
    <cellStyle name="40% - 强调文字颜色 6 4" xfId="127"/>
    <cellStyle name="60% - 强调文字颜色 1 3" xfId="128"/>
    <cellStyle name="60% - 强调文字颜色 1 4" xfId="129"/>
    <cellStyle name="60% - 强调文字颜色 2 4" xfId="130"/>
    <cellStyle name="常规 7" xfId="131"/>
    <cellStyle name="60% - 强调文字颜色 3 3" xfId="132"/>
    <cellStyle name="60% - 强调文字颜色 3 4" xfId="133"/>
    <cellStyle name="60% - 强调文字颜色 4 3" xfId="134"/>
    <cellStyle name="60% - 强调文字颜色 4 4" xfId="135"/>
    <cellStyle name="60% - 强调文字颜色 5 2" xfId="136"/>
    <cellStyle name="60% - 强调文字颜色 5 3" xfId="137"/>
    <cellStyle name="60% - 强调文字颜色 5 4" xfId="138"/>
    <cellStyle name="60% - 强调文字颜色 6 2" xfId="139"/>
    <cellStyle name="60% - 强调文字颜色 6 3" xfId="140"/>
    <cellStyle name="60% - 强调文字颜色 6 4" xfId="141"/>
    <cellStyle name="标题 1 2" xfId="142"/>
    <cellStyle name="标题 1 3" xfId="143"/>
    <cellStyle name="标题 1 4" xfId="144"/>
    <cellStyle name="标题 2 2" xfId="145"/>
    <cellStyle name="标题 2 3" xfId="146"/>
    <cellStyle name="标题 2 4" xfId="147"/>
    <cellStyle name="标题 3 2" xfId="148"/>
    <cellStyle name="标题 3 3" xfId="149"/>
    <cellStyle name="标题 3 4" xfId="150"/>
    <cellStyle name="标题 4 2" xfId="151"/>
    <cellStyle name="千位分隔 3" xfId="152"/>
    <cellStyle name="标题 4 3" xfId="153"/>
    <cellStyle name="汇总 2 2" xfId="154"/>
    <cellStyle name="千位分隔 4" xfId="155"/>
    <cellStyle name="标题 4 4" xfId="156"/>
    <cellStyle name="检查单元格 2" xfId="157"/>
    <cellStyle name="千位分隔 5" xfId="158"/>
    <cellStyle name="标题 5" xfId="159"/>
    <cellStyle name="标题 6" xfId="160"/>
    <cellStyle name="标题 7" xfId="161"/>
    <cellStyle name="差 3" xfId="162"/>
    <cellStyle name="差 4" xfId="163"/>
    <cellStyle name="常规 10" xfId="164"/>
    <cellStyle name="常规 10 2" xfId="165"/>
    <cellStyle name="常规 11" xfId="166"/>
    <cellStyle name="常规 12" xfId="167"/>
    <cellStyle name="常规 13" xfId="168"/>
    <cellStyle name="常规 14" xfId="169"/>
    <cellStyle name="常规 15" xfId="170"/>
    <cellStyle name="常规 20" xfId="171"/>
    <cellStyle name="常规 17" xfId="172"/>
    <cellStyle name="常规 22" xfId="173"/>
    <cellStyle name="注释 4 2" xfId="174"/>
    <cellStyle name="常规 18" xfId="175"/>
    <cellStyle name="常规 23" xfId="176"/>
    <cellStyle name="常规 18 2" xfId="177"/>
    <cellStyle name="常规 19" xfId="178"/>
    <cellStyle name="常规 24" xfId="179"/>
    <cellStyle name="常规 2 11" xfId="180"/>
    <cellStyle name="强调文字颜色 3 4" xfId="181"/>
    <cellStyle name="常规 2 2" xfId="182"/>
    <cellStyle name="常规 2 2 3" xfId="183"/>
    <cellStyle name="千位分隔 2 2 2 5 2" xfId="184"/>
    <cellStyle name="常规 2 3" xfId="185"/>
    <cellStyle name="输入 3 2" xfId="186"/>
    <cellStyle name="常规 2 4" xfId="187"/>
    <cellStyle name="常规 2 5" xfId="188"/>
    <cellStyle name="强调文字颜色 4 2" xfId="189"/>
    <cellStyle name="常规 2 6" xfId="190"/>
    <cellStyle name="强调文字颜色 4 3" xfId="191"/>
    <cellStyle name="常规 21" xfId="192"/>
    <cellStyle name="常规 25" xfId="193"/>
    <cellStyle name="常规 30" xfId="194"/>
    <cellStyle name="常规 27" xfId="195"/>
    <cellStyle name="常规 28" xfId="196"/>
    <cellStyle name="常规 3 2" xfId="197"/>
    <cellStyle name="常规 3 3" xfId="198"/>
    <cellStyle name="输入 4 2" xfId="199"/>
    <cellStyle name="常规 3 4" xfId="200"/>
    <cellStyle name="常规 3 7" xfId="201"/>
    <cellStyle name="强调文字颜色 5 4" xfId="202"/>
    <cellStyle name="常规 3 8" xfId="203"/>
    <cellStyle name="常规 3 9" xfId="204"/>
    <cellStyle name="常规 4 2" xfId="205"/>
    <cellStyle name="常规 4 3" xfId="206"/>
    <cellStyle name="常规 54" xfId="207"/>
    <cellStyle name="常规 6 4" xfId="208"/>
    <cellStyle name="注释 4" xfId="209"/>
    <cellStyle name="常规 8" xfId="210"/>
    <cellStyle name="常规 9" xfId="211"/>
    <cellStyle name="常规_Sheet1" xfId="212"/>
    <cellStyle name="常规_Sheet4" xfId="213"/>
    <cellStyle name="常规_分单位申报固定资产损失资产分册（报中审）" xfId="214"/>
    <cellStyle name="好 2" xfId="215"/>
    <cellStyle name="好 3" xfId="216"/>
    <cellStyle name="好 4" xfId="217"/>
    <cellStyle name="汇总 2" xfId="218"/>
    <cellStyle name="汇总 3" xfId="219"/>
    <cellStyle name="汇总 3 2" xfId="220"/>
    <cellStyle name="汇总 4" xfId="221"/>
    <cellStyle name="汇总 4 2" xfId="222"/>
    <cellStyle name="检查单元格 3" xfId="223"/>
    <cellStyle name="千位分隔 6" xfId="224"/>
    <cellStyle name="检查单元格 4" xfId="225"/>
    <cellStyle name="千位分隔 7" xfId="226"/>
    <cellStyle name="解释性文本 2" xfId="227"/>
    <cellStyle name="解释性文本 3" xfId="228"/>
    <cellStyle name="解释性文本 4" xfId="229"/>
    <cellStyle name="警告文本 2" xfId="230"/>
    <cellStyle name="警告文本 3" xfId="231"/>
    <cellStyle name="警告文本 4" xfId="232"/>
    <cellStyle name="链接单元格 2" xfId="233"/>
    <cellStyle name="千位分隔 11" xfId="234"/>
    <cellStyle name="千位分隔 13" xfId="235"/>
    <cellStyle name="千位分隔 2" xfId="236"/>
    <cellStyle name="千位分隔 2 2" xfId="237"/>
    <cellStyle name="千位分隔 2 4" xfId="238"/>
    <cellStyle name="千位分隔 4 2" xfId="239"/>
    <cellStyle name="千位分隔 5 2" xfId="240"/>
    <cellStyle name="千位分隔 9" xfId="241"/>
    <cellStyle name="强调文字颜色 1 2" xfId="242"/>
    <cellStyle name="强调文字颜色 1 3" xfId="243"/>
    <cellStyle name="强调文字颜色 1 4" xfId="244"/>
    <cellStyle name="强调文字颜色 2 2" xfId="245"/>
    <cellStyle name="强调文字颜色 2 3" xfId="246"/>
    <cellStyle name="强调文字颜色 2 4" xfId="247"/>
    <cellStyle name="强调文字颜色 3 2" xfId="248"/>
    <cellStyle name="强调文字颜色 3 3" xfId="249"/>
    <cellStyle name="强调文字颜色 4 4" xfId="250"/>
    <cellStyle name="强调文字颜色 5 2" xfId="251"/>
    <cellStyle name="强调文字颜色 5 3" xfId="252"/>
    <cellStyle name="强调文字颜色 6 2" xfId="253"/>
    <cellStyle name="强调文字颜色 6 3" xfId="254"/>
    <cellStyle name="强调文字颜色 6 4" xfId="255"/>
    <cellStyle name="适中 3" xfId="256"/>
    <cellStyle name="适中 4" xfId="257"/>
    <cellStyle name="输入 2" xfId="258"/>
    <cellStyle name="输入 2 2" xfId="259"/>
    <cellStyle name="输入 3" xfId="260"/>
    <cellStyle name="输入 4" xfId="261"/>
    <cellStyle name="样式 1" xfId="262"/>
    <cellStyle name="样式 1 2" xfId="263"/>
    <cellStyle name="注释 2" xfId="264"/>
    <cellStyle name="注释 2 2" xfId="265"/>
    <cellStyle name="注释 3 2" xfId="266"/>
    <cellStyle name="常规_2000吨" xfId="267"/>
    <cellStyle name="常规_2011年不良资产处置表-吐哈8月" xfId="268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tyles" Target="styles.xml"/><Relationship Id="rId17" Type="http://schemas.openxmlformats.org/officeDocument/2006/relationships/sharedStrings" Target="sharedStrings.xml"/><Relationship Id="rId16" Type="http://schemas.openxmlformats.org/officeDocument/2006/relationships/theme" Target="theme/theme1.xml"/><Relationship Id="rId15" Type="http://schemas.openxmlformats.org/officeDocument/2006/relationships/externalLink" Target="externalLinks/externalLink2.xml"/><Relationship Id="rId14" Type="http://schemas.openxmlformats.org/officeDocument/2006/relationships/externalLink" Target="externalLinks/externalLink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nts%20and%20Settings\mbeyond.FB49624400DF45B\&#26700;&#38754;\mhj\&#35199;&#37096;&#38075;&#25506;_PM_CJS_&#35774;&#22791;&#21488;&#24080;&#12304;&#27979;&#20117;&#19968;&#20998;&#20844;&#21496;&#1230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AppData\Roaming\Microsoft\Excel\2014&#24180;&#35199;&#38075;&#19981;&#33391;&#36164;&#20135;&#35780;&#20272;&#26126;&#32454;&#34920;&#65288;&#23457;&#20943;&#21069;&#65289;1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填表说明"/>
      <sheetName val="设备台帐【测井一分公司】"/>
      <sheetName val="设备台帐【填写示例】"/>
      <sheetName val="功能位置"/>
      <sheetName val="工厂"/>
      <sheetName val="成本中心"/>
      <sheetName val="工作中心"/>
      <sheetName val="计划员组"/>
      <sheetName val="授权组"/>
      <sheetName val="技术对象类型"/>
      <sheetName val="国家、货币、重量单位"/>
      <sheetName val="计划员组 (2)"/>
      <sheetName val="大类"/>
      <sheetName val="小类"/>
      <sheetName val="ABC标识"/>
      <sheetName val="类别"/>
      <sheetName val="设备名称及编号"/>
      <sheetName val="设备分类及子类"/>
      <sheetName val="仪器资产账"/>
      <sheetName val="设备台帐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汇总（含审减）"/>
      <sheetName val="Sheet1"/>
      <sheetName val="机动车辆"/>
      <sheetName val="审减车辆"/>
      <sheetName val="固定资产"/>
      <sheetName val="审减其他资产"/>
      <sheetName val="审减置换柴油机"/>
      <sheetName val="审减固定资产（汇总）"/>
      <sheetName val="长摊"/>
      <sheetName val="螺杆钻具"/>
      <sheetName val="需减少的钻杆"/>
      <sheetName val="存货"/>
    </sheetNames>
    <sheetDataSet>
      <sheetData sheetId="0" refreshError="1"/>
      <sheetData sheetId="1" refreshError="1"/>
      <sheetData sheetId="2">
        <row r="12">
          <cell r="J12">
            <v>5</v>
          </cell>
          <cell r="K12">
            <v>969246</v>
          </cell>
          <cell r="L12">
            <v>935088.9</v>
          </cell>
          <cell r="M12">
            <v>0</v>
          </cell>
          <cell r="N12">
            <v>34157.1</v>
          </cell>
        </row>
        <row r="12">
          <cell r="Q12">
            <v>6164</v>
          </cell>
        </row>
        <row r="32">
          <cell r="J32">
            <v>18</v>
          </cell>
          <cell r="K32">
            <v>12259778</v>
          </cell>
          <cell r="L32">
            <v>12215268.3</v>
          </cell>
          <cell r="M32">
            <v>0</v>
          </cell>
          <cell r="N32">
            <v>44509.7</v>
          </cell>
        </row>
        <row r="32">
          <cell r="Q32">
            <v>96456</v>
          </cell>
        </row>
        <row r="52">
          <cell r="J52">
            <v>18</v>
          </cell>
          <cell r="K52">
            <v>11318196.18</v>
          </cell>
          <cell r="L52">
            <v>10752286.38</v>
          </cell>
          <cell r="M52">
            <v>0</v>
          </cell>
          <cell r="N52">
            <v>565909.8</v>
          </cell>
        </row>
        <row r="52">
          <cell r="Q52">
            <v>131086</v>
          </cell>
        </row>
        <row r="57">
          <cell r="J57">
            <v>3</v>
          </cell>
          <cell r="K57">
            <v>634675</v>
          </cell>
          <cell r="L57">
            <v>615557.75</v>
          </cell>
          <cell r="M57">
            <v>0</v>
          </cell>
          <cell r="N57">
            <v>19117.25</v>
          </cell>
        </row>
        <row r="57">
          <cell r="Q57">
            <v>2699</v>
          </cell>
        </row>
        <row r="64">
          <cell r="J64">
            <v>5</v>
          </cell>
          <cell r="K64">
            <v>931090.4</v>
          </cell>
          <cell r="L64">
            <v>892556.23</v>
          </cell>
          <cell r="M64">
            <v>0</v>
          </cell>
          <cell r="N64">
            <v>38534.17</v>
          </cell>
        </row>
        <row r="64">
          <cell r="Q64">
            <v>6351</v>
          </cell>
        </row>
        <row r="70">
          <cell r="J70">
            <v>4</v>
          </cell>
          <cell r="K70">
            <v>2061000</v>
          </cell>
          <cell r="L70">
            <v>1995570</v>
          </cell>
          <cell r="M70">
            <v>0</v>
          </cell>
          <cell r="N70">
            <v>65430</v>
          </cell>
        </row>
        <row r="70">
          <cell r="Q70">
            <v>8886</v>
          </cell>
        </row>
        <row r="86">
          <cell r="J86">
            <v>14</v>
          </cell>
          <cell r="K86">
            <v>3023233</v>
          </cell>
          <cell r="L86">
            <v>2899932.53</v>
          </cell>
          <cell r="M86">
            <v>0</v>
          </cell>
          <cell r="N86">
            <v>123300.47</v>
          </cell>
        </row>
        <row r="86">
          <cell r="Q86">
            <v>11089</v>
          </cell>
        </row>
        <row r="139">
          <cell r="J139">
            <v>51</v>
          </cell>
          <cell r="K139">
            <v>8021690.74</v>
          </cell>
          <cell r="L139">
            <v>7617289.43</v>
          </cell>
          <cell r="M139">
            <v>0</v>
          </cell>
          <cell r="N139">
            <v>404401.31</v>
          </cell>
        </row>
        <row r="139">
          <cell r="Q139">
            <v>242063</v>
          </cell>
        </row>
        <row r="143">
          <cell r="J143">
            <v>2</v>
          </cell>
          <cell r="K143">
            <v>1368400</v>
          </cell>
          <cell r="L143">
            <v>1327348</v>
          </cell>
          <cell r="M143">
            <v>0</v>
          </cell>
          <cell r="N143">
            <v>41052</v>
          </cell>
        </row>
        <row r="143">
          <cell r="Q143">
            <v>4072</v>
          </cell>
        </row>
      </sheetData>
      <sheetData sheetId="3" refreshError="1"/>
      <sheetData sheetId="4">
        <row r="55">
          <cell r="A55">
            <v>49</v>
          </cell>
        </row>
        <row r="56">
          <cell r="I56">
            <v>17059392.63</v>
          </cell>
          <cell r="J56">
            <v>16438300.2</v>
          </cell>
          <cell r="K56">
            <v>0</v>
          </cell>
          <cell r="L56">
            <v>621092.43</v>
          </cell>
          <cell r="M56">
            <v>397180</v>
          </cell>
        </row>
        <row r="60">
          <cell r="A60">
            <v>3</v>
          </cell>
        </row>
        <row r="61">
          <cell r="I61">
            <v>239406.68</v>
          </cell>
          <cell r="J61">
            <v>227436.35</v>
          </cell>
          <cell r="K61">
            <v>0</v>
          </cell>
          <cell r="L61">
            <v>11970.33</v>
          </cell>
          <cell r="M61">
            <v>0</v>
          </cell>
        </row>
        <row r="64">
          <cell r="A64">
            <v>2</v>
          </cell>
        </row>
        <row r="65">
          <cell r="I65">
            <v>133000</v>
          </cell>
          <cell r="J65">
            <v>131632.05</v>
          </cell>
          <cell r="K65">
            <v>0</v>
          </cell>
          <cell r="L65">
            <v>1367.95</v>
          </cell>
          <cell r="M65">
            <v>752</v>
          </cell>
        </row>
        <row r="141">
          <cell r="A141">
            <v>75</v>
          </cell>
        </row>
        <row r="142">
          <cell r="I142">
            <v>1714693.4</v>
          </cell>
          <cell r="J142">
            <v>1571447.87</v>
          </cell>
          <cell r="K142">
            <v>34746.44</v>
          </cell>
          <cell r="L142">
            <v>108499.09</v>
          </cell>
          <cell r="M142">
            <v>1837</v>
          </cell>
        </row>
        <row r="144">
          <cell r="A144">
            <v>1</v>
          </cell>
        </row>
        <row r="145">
          <cell r="I145">
            <v>4500008</v>
          </cell>
          <cell r="J145">
            <v>4275007.6</v>
          </cell>
          <cell r="K145">
            <v>0</v>
          </cell>
          <cell r="L145">
            <v>225000.4</v>
          </cell>
          <cell r="M145">
            <v>35</v>
          </cell>
        </row>
        <row r="192">
          <cell r="A192">
            <v>46</v>
          </cell>
        </row>
        <row r="193">
          <cell r="I193">
            <v>4880940.58</v>
          </cell>
          <cell r="J193">
            <v>4300560.7</v>
          </cell>
          <cell r="K193">
            <v>0</v>
          </cell>
          <cell r="L193">
            <v>580379.88</v>
          </cell>
          <cell r="M193">
            <v>224729</v>
          </cell>
        </row>
        <row r="235">
          <cell r="A235">
            <v>41</v>
          </cell>
        </row>
        <row r="236">
          <cell r="I236">
            <v>1440262.65</v>
          </cell>
          <cell r="J236">
            <v>1368249.52</v>
          </cell>
          <cell r="K236">
            <v>0</v>
          </cell>
          <cell r="L236">
            <v>72013.13</v>
          </cell>
          <cell r="M236">
            <v>415</v>
          </cell>
        </row>
        <row r="377">
          <cell r="A377">
            <v>140</v>
          </cell>
        </row>
        <row r="378">
          <cell r="I378">
            <v>1107956.76</v>
          </cell>
          <cell r="J378">
            <v>1052559.15</v>
          </cell>
          <cell r="K378">
            <v>0</v>
          </cell>
          <cell r="L378">
            <v>55397.61</v>
          </cell>
          <cell r="M378">
            <v>2095</v>
          </cell>
        </row>
        <row r="435">
          <cell r="A435">
            <v>56</v>
          </cell>
        </row>
        <row r="436">
          <cell r="I436">
            <v>20815744.13</v>
          </cell>
          <cell r="J436">
            <v>19850384.27</v>
          </cell>
          <cell r="K436">
            <v>0</v>
          </cell>
          <cell r="L436">
            <v>965359.86</v>
          </cell>
          <cell r="M436">
            <v>133609</v>
          </cell>
        </row>
        <row r="571">
          <cell r="A571">
            <v>134</v>
          </cell>
        </row>
        <row r="572">
          <cell r="I572">
            <v>10562894.23</v>
          </cell>
          <cell r="J572">
            <v>8465258.76</v>
          </cell>
          <cell r="K572">
            <v>1098254.78</v>
          </cell>
          <cell r="L572">
            <v>999380.69</v>
          </cell>
          <cell r="M572">
            <v>501244</v>
          </cell>
        </row>
        <row r="632">
          <cell r="A632">
            <v>59</v>
          </cell>
        </row>
        <row r="633">
          <cell r="I633">
            <v>549015.6</v>
          </cell>
          <cell r="J633">
            <v>521564.74</v>
          </cell>
          <cell r="K633">
            <v>0</v>
          </cell>
          <cell r="L633">
            <v>27450.86</v>
          </cell>
          <cell r="M633">
            <v>850</v>
          </cell>
        </row>
        <row r="671">
          <cell r="A671">
            <v>37</v>
          </cell>
        </row>
        <row r="672">
          <cell r="I672">
            <v>1129880.25</v>
          </cell>
          <cell r="J672">
            <v>1113052.94</v>
          </cell>
          <cell r="K672">
            <v>0</v>
          </cell>
          <cell r="L672">
            <v>16827.31</v>
          </cell>
          <cell r="M672">
            <v>835</v>
          </cell>
        </row>
        <row r="762">
          <cell r="A762">
            <v>89</v>
          </cell>
        </row>
        <row r="763">
          <cell r="I763">
            <v>5628236.42</v>
          </cell>
          <cell r="J763">
            <v>4791417.87</v>
          </cell>
          <cell r="K763">
            <v>0</v>
          </cell>
          <cell r="L763">
            <v>836818.55</v>
          </cell>
          <cell r="M763">
            <v>136069</v>
          </cell>
        </row>
        <row r="844">
          <cell r="A844">
            <v>80</v>
          </cell>
        </row>
        <row r="845">
          <cell r="I845">
            <v>1179533.09</v>
          </cell>
          <cell r="J845">
            <v>1120556.4</v>
          </cell>
          <cell r="K845">
            <v>0</v>
          </cell>
          <cell r="L845">
            <v>58976.69</v>
          </cell>
          <cell r="M845">
            <v>29779</v>
          </cell>
        </row>
      </sheetData>
      <sheetData sheetId="5" refreshError="1"/>
      <sheetData sheetId="6" refreshError="1"/>
      <sheetData sheetId="7" refreshError="1"/>
      <sheetData sheetId="8">
        <row r="817">
          <cell r="A817">
            <v>811</v>
          </cell>
        </row>
        <row r="818">
          <cell r="J818">
            <v>52677543.86</v>
          </cell>
          <cell r="K818">
            <v>49698247.64</v>
          </cell>
          <cell r="L818">
            <v>2979296.22</v>
          </cell>
        </row>
        <row r="818">
          <cell r="N818">
            <v>1104436</v>
          </cell>
        </row>
        <row r="892">
          <cell r="A892">
            <v>73</v>
          </cell>
        </row>
        <row r="893">
          <cell r="J893">
            <v>28104268.43</v>
          </cell>
          <cell r="K893">
            <v>28104268.43</v>
          </cell>
          <cell r="L893">
            <v>0</v>
          </cell>
        </row>
        <row r="893">
          <cell r="N893">
            <v>859712</v>
          </cell>
        </row>
        <row r="953">
          <cell r="A953">
            <v>59</v>
          </cell>
        </row>
        <row r="954">
          <cell r="J954">
            <v>12851585.57</v>
          </cell>
          <cell r="K954">
            <v>12851585.57</v>
          </cell>
          <cell r="L954">
            <v>0</v>
          </cell>
        </row>
        <row r="954">
          <cell r="N954">
            <v>10050</v>
          </cell>
        </row>
        <row r="1062">
          <cell r="A1062">
            <v>107</v>
          </cell>
        </row>
        <row r="1063">
          <cell r="J1063">
            <v>13090157.5</v>
          </cell>
          <cell r="K1063">
            <v>13090157.5</v>
          </cell>
          <cell r="L1063">
            <v>0</v>
          </cell>
        </row>
        <row r="1063">
          <cell r="N1063">
            <v>383216</v>
          </cell>
        </row>
        <row r="1600">
          <cell r="A1600">
            <v>536</v>
          </cell>
        </row>
        <row r="1601">
          <cell r="J1601">
            <v>50284294.65</v>
          </cell>
          <cell r="K1601">
            <v>50284294.65</v>
          </cell>
          <cell r="L1601">
            <v>0</v>
          </cell>
        </row>
        <row r="1601">
          <cell r="N1601">
            <v>1129541</v>
          </cell>
        </row>
        <row r="1728">
          <cell r="A1728">
            <v>126</v>
          </cell>
        </row>
        <row r="1729">
          <cell r="J1729">
            <v>17070872.88</v>
          </cell>
          <cell r="K1729">
            <v>17070872.88</v>
          </cell>
          <cell r="L1729">
            <v>0</v>
          </cell>
        </row>
        <row r="1729">
          <cell r="N1729">
            <v>174972</v>
          </cell>
        </row>
        <row r="1731">
          <cell r="A1731">
            <v>1</v>
          </cell>
        </row>
        <row r="1732">
          <cell r="J1732">
            <v>10042.74</v>
          </cell>
          <cell r="K1732">
            <v>10042.74</v>
          </cell>
          <cell r="L1732">
            <v>0</v>
          </cell>
        </row>
        <row r="1732">
          <cell r="N1732">
            <v>1</v>
          </cell>
        </row>
        <row r="1815">
          <cell r="A1815">
            <v>82</v>
          </cell>
        </row>
        <row r="1816">
          <cell r="J1816">
            <v>112967293.93</v>
          </cell>
          <cell r="K1816">
            <v>102948141.01</v>
          </cell>
          <cell r="L1816">
            <v>10019152.92</v>
          </cell>
        </row>
        <row r="1816">
          <cell r="N1816">
            <v>3803751</v>
          </cell>
        </row>
        <row r="1830">
          <cell r="A1830">
            <v>13</v>
          </cell>
        </row>
        <row r="1831">
          <cell r="J1831">
            <v>1137777</v>
          </cell>
          <cell r="K1831">
            <v>1137777</v>
          </cell>
          <cell r="L1831">
            <v>0</v>
          </cell>
        </row>
        <row r="1831">
          <cell r="N1831">
            <v>780</v>
          </cell>
        </row>
      </sheetData>
      <sheetData sheetId="9" refreshError="1"/>
      <sheetData sheetId="10" refreshError="1"/>
      <sheetData sheetId="11">
        <row r="46">
          <cell r="A46">
            <v>40</v>
          </cell>
        </row>
        <row r="47">
          <cell r="J47">
            <v>27928209</v>
          </cell>
          <cell r="K47">
            <v>0</v>
          </cell>
          <cell r="L47">
            <v>27928209</v>
          </cell>
          <cell r="M47">
            <v>1190802</v>
          </cell>
        </row>
        <row r="70">
          <cell r="A70">
            <v>22</v>
          </cell>
        </row>
        <row r="71">
          <cell r="J71">
            <v>62699</v>
          </cell>
          <cell r="K71">
            <v>0</v>
          </cell>
          <cell r="L71">
            <v>62699</v>
          </cell>
          <cell r="M71">
            <v>692982.1</v>
          </cell>
        </row>
        <row r="216">
          <cell r="A216">
            <v>144</v>
          </cell>
        </row>
        <row r="217">
          <cell r="J217">
            <v>1191682</v>
          </cell>
          <cell r="K217">
            <v>0</v>
          </cell>
          <cell r="L217">
            <v>1191682</v>
          </cell>
          <cell r="M217">
            <v>7701</v>
          </cell>
        </row>
        <row r="227">
          <cell r="A227">
            <v>9</v>
          </cell>
        </row>
        <row r="228">
          <cell r="J228">
            <v>1291.98</v>
          </cell>
          <cell r="K228">
            <v>0</v>
          </cell>
          <cell r="L228">
            <v>1291.98</v>
          </cell>
          <cell r="M228">
            <v>30.91</v>
          </cell>
        </row>
        <row r="270">
          <cell r="A270">
            <v>41</v>
          </cell>
        </row>
        <row r="271">
          <cell r="J271">
            <v>0</v>
          </cell>
          <cell r="K271">
            <v>0</v>
          </cell>
          <cell r="L271">
            <v>0</v>
          </cell>
          <cell r="M271">
            <v>636667</v>
          </cell>
        </row>
        <row r="759">
          <cell r="A759">
            <v>487</v>
          </cell>
        </row>
        <row r="760">
          <cell r="J760">
            <v>0</v>
          </cell>
          <cell r="K760">
            <v>0</v>
          </cell>
          <cell r="L760">
            <v>0</v>
          </cell>
          <cell r="M760">
            <v>2245452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tabColor indexed="10"/>
  </sheetPr>
  <dimension ref="A1:L101"/>
  <sheetViews>
    <sheetView topLeftCell="A46" workbookViewId="0">
      <selection activeCell="I56" sqref="I56"/>
    </sheetView>
  </sheetViews>
  <sheetFormatPr defaultColWidth="8.7" defaultRowHeight="14.25"/>
  <cols>
    <col min="1" max="1" width="5.5" style="167"/>
    <col min="2" max="2" width="4.6" style="167" customWidth="1"/>
    <col min="3" max="3" width="17.2" style="167" customWidth="1"/>
    <col min="4" max="4" width="17.2" style="167"/>
    <col min="5" max="5" width="16.7" style="167" customWidth="1"/>
    <col min="6" max="6" width="15" style="167" customWidth="1"/>
    <col min="7" max="7" width="16.1" style="167"/>
    <col min="8" max="8" width="15.9" style="168" customWidth="1"/>
    <col min="9" max="9" width="18.9" style="169" customWidth="1"/>
    <col min="10" max="10" width="16.1" style="167" hidden="1" customWidth="1"/>
    <col min="11" max="11" width="11.7" style="170" customWidth="1"/>
    <col min="12" max="256" width="8.7" style="167"/>
  </cols>
  <sheetData>
    <row r="1" spans="10:12">
      <c r="J1" s="211"/>
      <c r="K1" s="212"/>
      <c r="L1" s="211"/>
    </row>
    <row r="2" ht="25.5" spans="1:12">
      <c r="A2" s="171" t="s">
        <v>0</v>
      </c>
      <c r="B2" s="171"/>
      <c r="C2" s="171"/>
      <c r="D2" s="171"/>
      <c r="E2" s="171"/>
      <c r="F2" s="171"/>
      <c r="G2" s="171"/>
      <c r="H2" s="171"/>
      <c r="I2" s="171"/>
      <c r="J2" s="211"/>
      <c r="K2" s="212"/>
      <c r="L2" s="211"/>
    </row>
    <row r="3" ht="13.95" customHeight="1" spans="1:12">
      <c r="A3" s="166" t="s">
        <v>1</v>
      </c>
      <c r="B3" s="166"/>
      <c r="C3" s="166"/>
      <c r="D3" s="166"/>
      <c r="E3" s="166"/>
      <c r="F3" s="166"/>
      <c r="G3" s="166"/>
      <c r="H3" s="166"/>
      <c r="I3" s="166"/>
      <c r="J3" s="211"/>
      <c r="K3" s="212"/>
      <c r="L3" s="211"/>
    </row>
    <row r="4" ht="13.95" customHeight="1" spans="1:12">
      <c r="A4" s="173"/>
      <c r="B4" s="173"/>
      <c r="C4" s="173"/>
      <c r="D4" s="173"/>
      <c r="E4" s="173"/>
      <c r="F4" s="173"/>
      <c r="G4" s="173"/>
      <c r="H4" s="174"/>
      <c r="J4" s="211"/>
      <c r="K4" s="212"/>
      <c r="L4" s="211"/>
    </row>
    <row r="5" ht="13.95" customHeight="1" spans="1:12">
      <c r="A5" s="175" t="s">
        <v>2</v>
      </c>
      <c r="B5" s="175"/>
      <c r="C5" s="175"/>
      <c r="D5" s="175"/>
      <c r="E5" s="175"/>
      <c r="F5" s="175"/>
      <c r="G5" s="175"/>
      <c r="H5" s="176"/>
      <c r="I5" s="213" t="s">
        <v>3</v>
      </c>
      <c r="J5" s="211"/>
      <c r="K5" s="212"/>
      <c r="L5" s="211"/>
    </row>
    <row r="6" ht="15" customHeight="1" spans="1:12">
      <c r="A6" s="177" t="s">
        <v>4</v>
      </c>
      <c r="B6" s="178" t="s">
        <v>5</v>
      </c>
      <c r="C6" s="177" t="s">
        <v>6</v>
      </c>
      <c r="D6" s="179" t="s">
        <v>7</v>
      </c>
      <c r="E6" s="179"/>
      <c r="F6" s="179"/>
      <c r="G6" s="179"/>
      <c r="H6" s="179"/>
      <c r="I6" s="214" t="s">
        <v>8</v>
      </c>
      <c r="J6" s="215" t="s">
        <v>9</v>
      </c>
      <c r="K6" s="216" t="s">
        <v>10</v>
      </c>
      <c r="L6" s="211"/>
    </row>
    <row r="7" s="166" customFormat="1" ht="15" spans="1:12">
      <c r="A7" s="178"/>
      <c r="B7" s="180"/>
      <c r="C7" s="178"/>
      <c r="D7" s="181" t="s">
        <v>11</v>
      </c>
      <c r="E7" s="181" t="s">
        <v>12</v>
      </c>
      <c r="F7" s="181" t="s">
        <v>13</v>
      </c>
      <c r="G7" s="181" t="s">
        <v>14</v>
      </c>
      <c r="H7" s="182" t="s">
        <v>15</v>
      </c>
      <c r="I7" s="217"/>
      <c r="J7" s="218"/>
      <c r="K7" s="219"/>
      <c r="L7" s="220"/>
    </row>
    <row r="8" customHeight="1" spans="1:12">
      <c r="A8" s="183">
        <v>1</v>
      </c>
      <c r="B8" s="119" t="s">
        <v>16</v>
      </c>
      <c r="C8" s="62" t="s">
        <v>17</v>
      </c>
      <c r="D8" s="184">
        <f>报废资产处置!D8+减值核销资产处置!D8</f>
        <v>9765056.74</v>
      </c>
      <c r="E8" s="184">
        <f>报废资产处置!E8+减值核销资产处置!E8</f>
        <v>8863351.23</v>
      </c>
      <c r="F8" s="184">
        <f>报废资产处置!F8+减值核销资产处置!F8</f>
        <v>497304.2</v>
      </c>
      <c r="G8" s="184">
        <f>报废资产处置!G8+减值核销资产处置!G8</f>
        <v>404401.31</v>
      </c>
      <c r="H8" s="184">
        <f>报废资产处置!H8+减值核销资产处置!H8</f>
        <v>52</v>
      </c>
      <c r="I8" s="184">
        <f>报废资产处置!I8+减值核销资产处置!I8</f>
        <v>262290</v>
      </c>
      <c r="J8" s="184"/>
      <c r="K8" s="221"/>
      <c r="L8" s="211"/>
    </row>
    <row r="9" spans="1:12">
      <c r="A9" s="185"/>
      <c r="B9" s="122"/>
      <c r="C9" s="66" t="s">
        <v>18</v>
      </c>
      <c r="D9" s="186">
        <f>报废资产处置!D9+减值核销资产处置!D9</f>
        <v>5628236.42</v>
      </c>
      <c r="E9" s="186">
        <f>报废资产处置!E9+减值核销资产处置!E9</f>
        <v>4791417.87</v>
      </c>
      <c r="F9" s="186">
        <f>报废资产处置!F9+减值核销资产处置!F9</f>
        <v>0</v>
      </c>
      <c r="G9" s="186">
        <f>报废资产处置!G9+减值核销资产处置!G9</f>
        <v>836818.55</v>
      </c>
      <c r="H9" s="187">
        <f>报废资产处置!H9+减值核销资产处置!H9</f>
        <v>89</v>
      </c>
      <c r="I9" s="222">
        <f>报废资产处置!I9+减值核销资产处置!I9</f>
        <v>136069</v>
      </c>
      <c r="J9" s="186"/>
      <c r="K9" s="223"/>
      <c r="L9" s="211"/>
    </row>
    <row r="10" spans="1:12">
      <c r="A10" s="185"/>
      <c r="B10" s="122"/>
      <c r="C10" s="66" t="s">
        <v>19</v>
      </c>
      <c r="D10" s="186">
        <f>报废资产处置!D10+减值核销资产处置!D10</f>
        <v>112967293.93</v>
      </c>
      <c r="E10" s="186">
        <f>报废资产处置!E10+减值核销资产处置!E10</f>
        <v>102948141.01</v>
      </c>
      <c r="F10" s="186">
        <f>报废资产处置!F10+减值核销资产处置!F10</f>
        <v>0</v>
      </c>
      <c r="G10" s="186">
        <f>报废资产处置!G10+减值核销资产处置!G10</f>
        <v>10019152.92</v>
      </c>
      <c r="H10" s="188">
        <f>报废资产处置!H10+减值核销资产处置!H10</f>
        <v>82</v>
      </c>
      <c r="I10" s="222">
        <f>报废资产处置!I10+减值核销资产处置!I10</f>
        <v>3803751</v>
      </c>
      <c r="J10" s="186"/>
      <c r="K10" s="223"/>
      <c r="L10" s="211"/>
    </row>
    <row r="11" spans="1:12">
      <c r="A11" s="185"/>
      <c r="B11" s="122"/>
      <c r="C11" s="66" t="s">
        <v>20</v>
      </c>
      <c r="D11" s="186">
        <f>报废资产处置!D11+减值核销资产处置!D11</f>
        <v>0</v>
      </c>
      <c r="E11" s="186">
        <f>报废资产处置!E11+减值核销资产处置!E11</f>
        <v>0</v>
      </c>
      <c r="F11" s="69">
        <f>报废资产处置!F11+减值核销资产处置!F11</f>
        <v>0</v>
      </c>
      <c r="G11" s="69">
        <f>报废资产处置!G11+减值核销资产处置!G11</f>
        <v>0</v>
      </c>
      <c r="H11" s="188">
        <f>报废资产处置!H11+减值核销资产处置!H11</f>
        <v>0</v>
      </c>
      <c r="I11" s="222">
        <f>报废资产处置!I11+减值核销资产处置!I11</f>
        <v>0</v>
      </c>
      <c r="J11" s="186"/>
      <c r="K11" s="223"/>
      <c r="L11" s="211"/>
    </row>
    <row r="12" ht="15" spans="1:12">
      <c r="A12" s="189"/>
      <c r="B12" s="125"/>
      <c r="C12" s="73" t="s">
        <v>21</v>
      </c>
      <c r="D12" s="190">
        <f>报废资产处置!D12+减值核销资产处置!D12</f>
        <v>128360587.09</v>
      </c>
      <c r="E12" s="190">
        <f>报废资产处置!E12+减值核销资产处置!E12</f>
        <v>116602910.11</v>
      </c>
      <c r="F12" s="190">
        <f>报废资产处置!F12+减值核销资产处置!F12</f>
        <v>497304.2</v>
      </c>
      <c r="G12" s="190">
        <f>报废资产处置!G12+减值核销资产处置!G12</f>
        <v>11260372.78</v>
      </c>
      <c r="H12" s="191">
        <f>报废资产处置!H12+减值核销资产处置!H12</f>
        <v>223</v>
      </c>
      <c r="I12" s="190">
        <f>报废资产处置!I12+减值核销资产处置!I12</f>
        <v>4202110</v>
      </c>
      <c r="J12" s="190"/>
      <c r="K12" s="224"/>
      <c r="L12" s="211"/>
    </row>
    <row r="13" customHeight="1" spans="1:12">
      <c r="A13" s="192">
        <v>2</v>
      </c>
      <c r="B13" s="98" t="s">
        <v>22</v>
      </c>
      <c r="C13" s="78" t="s">
        <v>17</v>
      </c>
      <c r="D13" s="193">
        <f>报废资产处置!D13+减值核销资产处置!D13</f>
        <v>0</v>
      </c>
      <c r="E13" s="193">
        <f>报废资产处置!E13+减值核销资产处置!E13</f>
        <v>0</v>
      </c>
      <c r="F13" s="193">
        <f>报废资产处置!F13+减值核销资产处置!F13</f>
        <v>0</v>
      </c>
      <c r="G13" s="193">
        <f>报废资产处置!G13+减值核销资产处置!G13</f>
        <v>0</v>
      </c>
      <c r="H13" s="194">
        <f>报废资产处置!H13+减值核销资产处置!H13</f>
        <v>0</v>
      </c>
      <c r="I13" s="225">
        <f>报废资产处置!I13+减值核销资产处置!I13</f>
        <v>0</v>
      </c>
      <c r="J13" s="193"/>
      <c r="K13" s="226"/>
      <c r="L13" s="211"/>
    </row>
    <row r="14" spans="1:12">
      <c r="A14" s="195"/>
      <c r="B14" s="101"/>
      <c r="C14" s="83" t="s">
        <v>18</v>
      </c>
      <c r="D14" s="196">
        <f>报废资产处置!D14+减值核销资产处置!D14</f>
        <v>56161700.67</v>
      </c>
      <c r="E14" s="196">
        <f>报废资产处置!E14+减值核销资产处置!E14</f>
        <v>47751472.55</v>
      </c>
      <c r="F14" s="196">
        <f>报废资产处置!F14+减值核销资产处置!F14</f>
        <v>7817798.91</v>
      </c>
      <c r="G14" s="196">
        <f>报废资产处置!G14+减值核销资产处置!G14</f>
        <v>592429.21</v>
      </c>
      <c r="H14" s="197">
        <f>报废资产处置!H14+减值核销资产处置!H14</f>
        <v>154</v>
      </c>
      <c r="I14" s="227">
        <f>报废资产处置!I14+减值核销资产处置!I14</f>
        <v>10054</v>
      </c>
      <c r="J14" s="196"/>
      <c r="K14" s="228"/>
      <c r="L14" s="211"/>
    </row>
    <row r="15" spans="1:12">
      <c r="A15" s="195"/>
      <c r="B15" s="101"/>
      <c r="C15" s="83" t="s">
        <v>19</v>
      </c>
      <c r="D15" s="196">
        <f>报废资产处置!D15+减值核销资产处置!D15</f>
        <v>12851585.57</v>
      </c>
      <c r="E15" s="196">
        <f>报废资产处置!E15+减值核销资产处置!E15</f>
        <v>12851585.57</v>
      </c>
      <c r="F15" s="196">
        <f>报废资产处置!F15+减值核销资产处置!F15</f>
        <v>0</v>
      </c>
      <c r="G15" s="196">
        <f>报废资产处置!G15+减值核销资产处置!G15</f>
        <v>0</v>
      </c>
      <c r="H15" s="198">
        <f>报废资产处置!H15+减值核销资产处置!H15</f>
        <v>59</v>
      </c>
      <c r="I15" s="227">
        <f>报废资产处置!I15+减值核销资产处置!I15</f>
        <v>10050</v>
      </c>
      <c r="J15" s="196"/>
      <c r="K15" s="228"/>
      <c r="L15" s="211"/>
    </row>
    <row r="16" spans="1:12">
      <c r="A16" s="195"/>
      <c r="B16" s="101"/>
      <c r="C16" s="83" t="s">
        <v>20</v>
      </c>
      <c r="D16" s="196">
        <f>报废资产处置!D16+减值核销资产处置!D16</f>
        <v>0</v>
      </c>
      <c r="E16" s="196">
        <f>报废资产处置!E16+减值核销资产处置!E16</f>
        <v>0</v>
      </c>
      <c r="F16" s="196">
        <f>报废资产处置!F16+减值核销资产处置!F16</f>
        <v>0</v>
      </c>
      <c r="G16" s="196">
        <f>报废资产处置!G16+减值核销资产处置!G16</f>
        <v>0</v>
      </c>
      <c r="H16" s="198">
        <f>报废资产处置!H16+减值核销资产处置!H16</f>
        <v>0</v>
      </c>
      <c r="I16" s="227">
        <f>报废资产处置!I16+减值核销资产处置!I16</f>
        <v>0</v>
      </c>
      <c r="J16" s="196"/>
      <c r="K16" s="228"/>
      <c r="L16" s="211"/>
    </row>
    <row r="17" ht="15" spans="1:12">
      <c r="A17" s="199"/>
      <c r="B17" s="105"/>
      <c r="C17" s="89" t="s">
        <v>21</v>
      </c>
      <c r="D17" s="200">
        <f>报废资产处置!D17+减值核销资产处置!D17</f>
        <v>69013286.24</v>
      </c>
      <c r="E17" s="200">
        <f>报废资产处置!E17+减值核销资产处置!E17</f>
        <v>60603058.12</v>
      </c>
      <c r="F17" s="200">
        <f>报废资产处置!F17+减值核销资产处置!F17</f>
        <v>7817798.91</v>
      </c>
      <c r="G17" s="200">
        <f>报废资产处置!G17+减值核销资产处置!G17</f>
        <v>592429.21</v>
      </c>
      <c r="H17" s="201">
        <f>报废资产处置!H17+减值核销资产处置!H17</f>
        <v>213</v>
      </c>
      <c r="I17" s="200">
        <f>报废资产处置!I17+减值核销资产处置!I17</f>
        <v>20104</v>
      </c>
      <c r="J17" s="200"/>
      <c r="K17" s="229"/>
      <c r="L17" s="211"/>
    </row>
    <row r="18" customHeight="1" spans="1:12">
      <c r="A18" s="183">
        <v>3</v>
      </c>
      <c r="B18" s="119" t="s">
        <v>23</v>
      </c>
      <c r="C18" s="62" t="s">
        <v>17</v>
      </c>
      <c r="D18" s="184">
        <f>报废资产处置!D18+减值核销资产处置!D18</f>
        <v>1368400</v>
      </c>
      <c r="E18" s="184">
        <f>报废资产处置!E18+减值核销资产处置!E18</f>
        <v>1327348</v>
      </c>
      <c r="F18" s="184">
        <f>报废资产处置!F18+减值核销资产处置!F18</f>
        <v>0</v>
      </c>
      <c r="G18" s="184">
        <f>报废资产处置!G18+减值核销资产处置!G18</f>
        <v>41052</v>
      </c>
      <c r="H18" s="202">
        <f>报废资产处置!H18+减值核销资产处置!H18</f>
        <v>2</v>
      </c>
      <c r="I18" s="230">
        <f>报废资产处置!I18+减值核销资产处置!I18</f>
        <v>4072</v>
      </c>
      <c r="J18" s="184"/>
      <c r="K18" s="221"/>
      <c r="L18" s="211"/>
    </row>
    <row r="19" spans="1:12">
      <c r="A19" s="185"/>
      <c r="B19" s="122"/>
      <c r="C19" s="66" t="s">
        <v>18</v>
      </c>
      <c r="D19" s="186">
        <f>报废资产处置!D19+减值核销资产处置!D19</f>
        <v>1973815.28</v>
      </c>
      <c r="E19" s="186">
        <f>报废资产处置!E19+减值核销资产处置!E19</f>
        <v>1753114.03</v>
      </c>
      <c r="F19" s="186">
        <f>报废资产处置!F19+减值核销资产处置!F19</f>
        <v>92520.92</v>
      </c>
      <c r="G19" s="186">
        <f>报废资产处置!G19+减值核销资产处置!G19</f>
        <v>128180.33</v>
      </c>
      <c r="H19" s="188">
        <f>报废资产处置!H19+减值核销资产处置!H19</f>
        <v>88</v>
      </c>
      <c r="I19" s="222">
        <f>报废资产处置!I19+减值核销资产处置!I19</f>
        <v>52678</v>
      </c>
      <c r="J19" s="186"/>
      <c r="K19" s="223"/>
      <c r="L19" s="211"/>
    </row>
    <row r="20" spans="1:12">
      <c r="A20" s="185"/>
      <c r="B20" s="122"/>
      <c r="C20" s="66" t="s">
        <v>19</v>
      </c>
      <c r="D20" s="186">
        <f>报废资产处置!D20+减值核销资产处置!D20</f>
        <v>1137777</v>
      </c>
      <c r="E20" s="186">
        <f>报废资产处置!E20+减值核销资产处置!E20</f>
        <v>1137777</v>
      </c>
      <c r="F20" s="69">
        <f>报废资产处置!F20+减值核销资产处置!F20</f>
        <v>0</v>
      </c>
      <c r="G20" s="186">
        <f>报废资产处置!G20+减值核销资产处置!G20</f>
        <v>0</v>
      </c>
      <c r="H20" s="188">
        <f>报废资产处置!H20+减值核销资产处置!H20</f>
        <v>13</v>
      </c>
      <c r="I20" s="222">
        <f>报废资产处置!I20+减值核销资产处置!I20</f>
        <v>780</v>
      </c>
      <c r="J20" s="186"/>
      <c r="K20" s="223"/>
      <c r="L20" s="211"/>
    </row>
    <row r="21" spans="1:12">
      <c r="A21" s="185"/>
      <c r="B21" s="122"/>
      <c r="C21" s="66" t="s">
        <v>20</v>
      </c>
      <c r="D21" s="186">
        <f>报废资产处置!D21+减值核销资产处置!D21</f>
        <v>1291.98</v>
      </c>
      <c r="E21" s="186">
        <f>报废资产处置!E21+减值核销资产处置!E21</f>
        <v>0</v>
      </c>
      <c r="F21" s="186">
        <f>报废资产处置!F21+减值核销资产处置!F21</f>
        <v>0</v>
      </c>
      <c r="G21" s="186">
        <f>报废资产处置!G21+减值核销资产处置!G21</f>
        <v>1291.98</v>
      </c>
      <c r="H21" s="188">
        <f>报废资产处置!H21+减值核销资产处置!H21</f>
        <v>9</v>
      </c>
      <c r="I21" s="222">
        <f>报废资产处置!I21+减值核销资产处置!I21</f>
        <v>30.91</v>
      </c>
      <c r="J21" s="186"/>
      <c r="K21" s="223"/>
      <c r="L21" s="211"/>
    </row>
    <row r="22" ht="15" spans="1:12">
      <c r="A22" s="189"/>
      <c r="B22" s="125"/>
      <c r="C22" s="73" t="s">
        <v>21</v>
      </c>
      <c r="D22" s="190">
        <f>报废资产处置!D22+减值核销资产处置!D22</f>
        <v>4481284.26</v>
      </c>
      <c r="E22" s="190">
        <f>报废资产处置!E22+减值核销资产处置!E22</f>
        <v>4218239.03</v>
      </c>
      <c r="F22" s="190">
        <f>报废资产处置!F22+减值核销资产处置!F22</f>
        <v>92520.92</v>
      </c>
      <c r="G22" s="190">
        <f>报废资产处置!G22+减值核销资产处置!G22</f>
        <v>170524.31</v>
      </c>
      <c r="H22" s="203">
        <f>报废资产处置!H22+减值核销资产处置!H22</f>
        <v>112</v>
      </c>
      <c r="I22" s="190">
        <f>报废资产处置!I22+减值核销资产处置!I22</f>
        <v>57560.91</v>
      </c>
      <c r="J22" s="190"/>
      <c r="K22" s="224"/>
      <c r="L22" s="211"/>
    </row>
    <row r="23" customHeight="1" spans="1:12">
      <c r="A23" s="192">
        <v>4</v>
      </c>
      <c r="B23" s="98" t="s">
        <v>24</v>
      </c>
      <c r="C23" s="78" t="s">
        <v>17</v>
      </c>
      <c r="D23" s="193">
        <f>报废资产处置!D23+减值核销资产处置!D23</f>
        <v>11330336.18</v>
      </c>
      <c r="E23" s="193">
        <f>报废资产处置!E23+减值核销资产处置!E23</f>
        <v>10762137.78</v>
      </c>
      <c r="F23" s="193">
        <f>报废资产处置!F23+减值核销资产处置!F23</f>
        <v>1680.6</v>
      </c>
      <c r="G23" s="193">
        <f>报废资产处置!G23+减值核销资产处置!G23</f>
        <v>566517.8</v>
      </c>
      <c r="H23" s="194">
        <f>报废资产处置!H23+减值核销资产处置!H23</f>
        <v>19</v>
      </c>
      <c r="I23" s="225">
        <f>报废资产处置!I23+减值核销资产处置!I23</f>
        <v>131897</v>
      </c>
      <c r="J23" s="193"/>
      <c r="K23" s="226"/>
      <c r="L23" s="211"/>
    </row>
    <row r="24" spans="1:12">
      <c r="A24" s="195"/>
      <c r="B24" s="101"/>
      <c r="C24" s="83" t="s">
        <v>18</v>
      </c>
      <c r="D24" s="196">
        <f>报废资产处置!D24+减值核销资产处置!D24</f>
        <v>238002.07</v>
      </c>
      <c r="E24" s="196">
        <f>报废资产处置!E24+减值核销资产处置!E24</f>
        <v>204232.36</v>
      </c>
      <c r="F24" s="196">
        <f>报废资产处置!F24+减值核销资产处置!F24</f>
        <v>27143.66</v>
      </c>
      <c r="G24" s="196">
        <f>报废资产处置!G24+减值核销资产处置!G24</f>
        <v>6626.05</v>
      </c>
      <c r="H24" s="198">
        <f>报废资产处置!H24+减值核销资产处置!H24</f>
        <v>10</v>
      </c>
      <c r="I24" s="227">
        <f>报废资产处置!I24+减值核销资产处置!I24</f>
        <v>920</v>
      </c>
      <c r="J24" s="196"/>
      <c r="K24" s="228"/>
      <c r="L24" s="211"/>
    </row>
    <row r="25" spans="1:12">
      <c r="A25" s="195"/>
      <c r="B25" s="101"/>
      <c r="C25" s="83" t="s">
        <v>19</v>
      </c>
      <c r="D25" s="196">
        <f>报废资产处置!D25+减值核销资产处置!D25</f>
        <v>28104268.43</v>
      </c>
      <c r="E25" s="196">
        <f>报废资产处置!E25+减值核销资产处置!E25</f>
        <v>28104268.43</v>
      </c>
      <c r="F25" s="196">
        <f>报废资产处置!F25+减值核销资产处置!F25</f>
        <v>0</v>
      </c>
      <c r="G25" s="196">
        <f>报废资产处置!G25+减值核销资产处置!G25</f>
        <v>0</v>
      </c>
      <c r="H25" s="198">
        <f>报废资产处置!H25+减值核销资产处置!H25</f>
        <v>73</v>
      </c>
      <c r="I25" s="227">
        <f>报废资产处置!I25+减值核销资产处置!I25</f>
        <v>859712</v>
      </c>
      <c r="J25" s="196"/>
      <c r="K25" s="228"/>
      <c r="L25" s="211"/>
    </row>
    <row r="26" spans="1:12">
      <c r="A26" s="195"/>
      <c r="B26" s="101"/>
      <c r="C26" s="83" t="s">
        <v>20</v>
      </c>
      <c r="D26" s="196">
        <f>报废资产处置!D26+减值核销资产处置!D26</f>
        <v>2783942.68</v>
      </c>
      <c r="E26" s="196">
        <f>报废资产处置!E26+减值核销资产处置!E26</f>
        <v>0</v>
      </c>
      <c r="F26" s="196">
        <f>报废资产处置!F26+减值核销资产处置!F26</f>
        <v>2313056.94</v>
      </c>
      <c r="G26" s="196">
        <f>报废资产处置!G26+减值核销资产处置!G26</f>
        <v>470885.74</v>
      </c>
      <c r="H26" s="198">
        <f>报废资产处置!H26+减值核销资产处置!H26</f>
        <v>345</v>
      </c>
      <c r="I26" s="227">
        <f>报废资产处置!I26+减值核销资产处置!I26</f>
        <v>802252.3</v>
      </c>
      <c r="J26" s="196"/>
      <c r="K26" s="228"/>
      <c r="L26" s="211"/>
    </row>
    <row r="27" ht="15" spans="1:12">
      <c r="A27" s="199"/>
      <c r="B27" s="105"/>
      <c r="C27" s="89" t="s">
        <v>21</v>
      </c>
      <c r="D27" s="200">
        <f>报废资产处置!D27+减值核销资产处置!D27</f>
        <v>42456549.36</v>
      </c>
      <c r="E27" s="200">
        <f>报废资产处置!E27+减值核销资产处置!E27</f>
        <v>39070638.57</v>
      </c>
      <c r="F27" s="200">
        <f>报废资产处置!F27+减值核销资产处置!F27</f>
        <v>2341881.2</v>
      </c>
      <c r="G27" s="200">
        <f>报废资产处置!G27+减值核销资产处置!G27</f>
        <v>1044029.59</v>
      </c>
      <c r="H27" s="204">
        <f>报废资产处置!H27+减值核销资产处置!H27</f>
        <v>447</v>
      </c>
      <c r="I27" s="200">
        <f>报废资产处置!I27+减值核销资产处置!I27</f>
        <v>1794781.3</v>
      </c>
      <c r="J27" s="200"/>
      <c r="K27" s="229"/>
      <c r="L27" s="211"/>
    </row>
    <row r="28" customHeight="1" spans="1:12">
      <c r="A28" s="183">
        <v>5</v>
      </c>
      <c r="B28" s="119" t="s">
        <v>25</v>
      </c>
      <c r="C28" s="62" t="s">
        <v>17</v>
      </c>
      <c r="D28" s="184">
        <f>报废资产处置!D28+减值核销资产处置!D28</f>
        <v>22283356.37</v>
      </c>
      <c r="E28" s="184">
        <f>报废资产处置!E28+减值核销资产处置!E28</f>
        <v>20926907.13</v>
      </c>
      <c r="F28" s="184">
        <f>报废资产处置!F28+减值核销资产处置!F28</f>
        <v>810760.62</v>
      </c>
      <c r="G28" s="184">
        <f>报废资产处置!G28+减值核销资产处置!G28</f>
        <v>545688.62</v>
      </c>
      <c r="H28" s="202">
        <f>报废资产处置!H28+减值核销资产处置!H28</f>
        <v>20</v>
      </c>
      <c r="I28" s="230">
        <f>报废资产处置!I28+减值核销资产处置!I28</f>
        <v>96456</v>
      </c>
      <c r="J28" s="184"/>
      <c r="K28" s="221"/>
      <c r="L28" s="211"/>
    </row>
    <row r="29" spans="1:12">
      <c r="A29" s="185"/>
      <c r="B29" s="122"/>
      <c r="C29" s="97" t="s">
        <v>18</v>
      </c>
      <c r="D29" s="261">
        <f>报废资产处置!D29+减值核销资产处置!D29</f>
        <v>590718.54</v>
      </c>
      <c r="E29" s="261">
        <f>报废资产处置!E29+减值核销资产处置!E29</f>
        <v>395035.72</v>
      </c>
      <c r="F29" s="261">
        <f>报废资产处置!F29+减值核销资产处置!F29</f>
        <v>183712.49</v>
      </c>
      <c r="G29" s="261">
        <f>报废资产处置!G29+减值核销资产处置!G29</f>
        <v>11970.33</v>
      </c>
      <c r="H29" s="262">
        <f>报废资产处置!H29+减值核销资产处置!H29</f>
        <v>5</v>
      </c>
      <c r="I29" s="263">
        <f>报废资产处置!I29+减值核销资产处置!I29</f>
        <v>0</v>
      </c>
      <c r="J29" s="186"/>
      <c r="K29" s="223"/>
      <c r="L29" s="211"/>
    </row>
    <row r="30" spans="1:12">
      <c r="A30" s="185"/>
      <c r="B30" s="122"/>
      <c r="C30" s="66" t="s">
        <v>19</v>
      </c>
      <c r="D30" s="186">
        <f>报废资产处置!D30+减值核销资产处置!D30</f>
        <v>0</v>
      </c>
      <c r="E30" s="186">
        <f>报废资产处置!E30+减值核销资产处置!E30</f>
        <v>0</v>
      </c>
      <c r="F30" s="69">
        <f>报废资产处置!F30+减值核销资产处置!F30</f>
        <v>0</v>
      </c>
      <c r="G30" s="186">
        <f>报废资产处置!G30+减值核销资产处置!G30</f>
        <v>0</v>
      </c>
      <c r="H30" s="188">
        <f>报废资产处置!H30+减值核销资产处置!H30</f>
        <v>0</v>
      </c>
      <c r="I30" s="222">
        <f>报废资产处置!I30+减值核销资产处置!I30</f>
        <v>0</v>
      </c>
      <c r="J30" s="186"/>
      <c r="K30" s="223"/>
      <c r="L30" s="211"/>
    </row>
    <row r="31" spans="1:12">
      <c r="A31" s="185"/>
      <c r="B31" s="122"/>
      <c r="C31" s="66" t="s">
        <v>20</v>
      </c>
      <c r="D31" s="186">
        <f>报废资产处置!D31+减值核销资产处置!D31</f>
        <v>0</v>
      </c>
      <c r="E31" s="186">
        <f>报废资产处置!E31+减值核销资产处置!E31</f>
        <v>0</v>
      </c>
      <c r="F31" s="186">
        <f>报废资产处置!F31+减值核销资产处置!F31</f>
        <v>0</v>
      </c>
      <c r="G31" s="186">
        <f>报废资产处置!G31+减值核销资产处置!G31</f>
        <v>0</v>
      </c>
      <c r="H31" s="188">
        <f>报废资产处置!H31+减值核销资产处置!H31</f>
        <v>0</v>
      </c>
      <c r="I31" s="222">
        <f>报废资产处置!I31+减值核销资产处置!I31</f>
        <v>0</v>
      </c>
      <c r="J31" s="186"/>
      <c r="K31" s="223"/>
      <c r="L31" s="211"/>
    </row>
    <row r="32" ht="15" spans="1:12">
      <c r="A32" s="189"/>
      <c r="B32" s="125"/>
      <c r="C32" s="73" t="s">
        <v>21</v>
      </c>
      <c r="D32" s="190">
        <f>报废资产处置!D32+减值核销资产处置!D32</f>
        <v>22874074.91</v>
      </c>
      <c r="E32" s="190">
        <f>报废资产处置!E32+减值核销资产处置!E32</f>
        <v>21321942.85</v>
      </c>
      <c r="F32" s="190">
        <f>报废资产处置!F32+减值核销资产处置!F32</f>
        <v>994473.11</v>
      </c>
      <c r="G32" s="190">
        <f>报废资产处置!G32+减值核销资产处置!G32</f>
        <v>557658.95</v>
      </c>
      <c r="H32" s="203">
        <f>报废资产处置!H32+减值核销资产处置!H32</f>
        <v>25</v>
      </c>
      <c r="I32" s="190">
        <f>报废资产处置!I32+减值核销资产处置!I32</f>
        <v>96456</v>
      </c>
      <c r="J32" s="190"/>
      <c r="K32" s="224"/>
      <c r="L32" s="211"/>
    </row>
    <row r="33" customHeight="1" spans="1:12">
      <c r="A33" s="192">
        <v>6</v>
      </c>
      <c r="B33" s="98" t="s">
        <v>26</v>
      </c>
      <c r="C33" s="78" t="s">
        <v>17</v>
      </c>
      <c r="D33" s="193">
        <f>报废资产处置!D33+减值核销资产处置!D33</f>
        <v>2061000</v>
      </c>
      <c r="E33" s="193">
        <f>报废资产处置!E33+减值核销资产处置!E33</f>
        <v>1995570</v>
      </c>
      <c r="F33" s="193">
        <f>报废资产处置!F33+减值核销资产处置!F33</f>
        <v>0</v>
      </c>
      <c r="G33" s="193">
        <f>报废资产处置!G33+减值核销资产处置!G33</f>
        <v>65430</v>
      </c>
      <c r="H33" s="194">
        <f>报废资产处置!H33+减值核销资产处置!H33</f>
        <v>4</v>
      </c>
      <c r="I33" s="225">
        <f>报废资产处置!I33+减值核销资产处置!I33</f>
        <v>8886</v>
      </c>
      <c r="J33" s="193"/>
      <c r="K33" s="226"/>
      <c r="L33" s="211"/>
    </row>
    <row r="34" spans="1:12">
      <c r="A34" s="195"/>
      <c r="B34" s="101"/>
      <c r="C34" s="83" t="s">
        <v>18</v>
      </c>
      <c r="D34" s="196">
        <f>报废资产处置!D34+减值核销资产处置!D34</f>
        <v>0</v>
      </c>
      <c r="E34" s="196">
        <f>报废资产处置!E34+减值核销资产处置!E34</f>
        <v>0</v>
      </c>
      <c r="F34" s="196">
        <f>报废资产处置!F34+减值核销资产处置!F34</f>
        <v>0</v>
      </c>
      <c r="G34" s="196">
        <f>报废资产处置!G34+减值核销资产处置!G34</f>
        <v>0</v>
      </c>
      <c r="H34" s="198">
        <f>报废资产处置!H34+减值核销资产处置!H34</f>
        <v>0</v>
      </c>
      <c r="I34" s="227">
        <f>报废资产处置!I34+减值核销资产处置!I34</f>
        <v>0</v>
      </c>
      <c r="J34" s="196"/>
      <c r="K34" s="228"/>
      <c r="L34" s="211"/>
    </row>
    <row r="35" spans="1:12">
      <c r="A35" s="195"/>
      <c r="B35" s="101"/>
      <c r="C35" s="83" t="s">
        <v>19</v>
      </c>
      <c r="D35" s="196">
        <f>报废资产处置!D35+减值核销资产处置!D35</f>
        <v>0</v>
      </c>
      <c r="E35" s="196">
        <f>报废资产处置!E35+减值核销资产处置!E35</f>
        <v>0</v>
      </c>
      <c r="F35" s="205">
        <f>报废资产处置!F35+减值核销资产处置!F35</f>
        <v>0</v>
      </c>
      <c r="G35" s="196">
        <f>报废资产处置!G35+减值核销资产处置!G35</f>
        <v>0</v>
      </c>
      <c r="H35" s="198">
        <f>报废资产处置!H35+减值核销资产处置!H35</f>
        <v>0</v>
      </c>
      <c r="I35" s="227">
        <f>报废资产处置!I35+减值核销资产处置!I35</f>
        <v>0</v>
      </c>
      <c r="J35" s="196"/>
      <c r="K35" s="228"/>
      <c r="L35" s="211"/>
    </row>
    <row r="36" spans="1:12">
      <c r="A36" s="195"/>
      <c r="B36" s="101"/>
      <c r="C36" s="83" t="s">
        <v>20</v>
      </c>
      <c r="D36" s="196">
        <f>报废资产处置!D36+减值核销资产处置!D36</f>
        <v>1191682</v>
      </c>
      <c r="E36" s="196">
        <f>报废资产处置!E36+减值核销资产处置!E36</f>
        <v>0</v>
      </c>
      <c r="F36" s="196">
        <f>报废资产处置!F36+减值核销资产处置!F36</f>
        <v>0</v>
      </c>
      <c r="G36" s="196">
        <f>报废资产处置!G36+减值核销资产处置!G36</f>
        <v>1191682</v>
      </c>
      <c r="H36" s="198">
        <f>报废资产处置!H36+减值核销资产处置!H36</f>
        <v>144</v>
      </c>
      <c r="I36" s="227">
        <f>报废资产处置!I36+减值核销资产处置!I36</f>
        <v>7701</v>
      </c>
      <c r="J36" s="196"/>
      <c r="K36" s="228"/>
      <c r="L36" s="211"/>
    </row>
    <row r="37" ht="15" spans="1:12">
      <c r="A37" s="199"/>
      <c r="B37" s="105"/>
      <c r="C37" s="89" t="s">
        <v>21</v>
      </c>
      <c r="D37" s="200">
        <f>报废资产处置!D37+减值核销资产处置!D37</f>
        <v>3252682</v>
      </c>
      <c r="E37" s="200">
        <f>报废资产处置!E37+减值核销资产处置!E37</f>
        <v>1995570</v>
      </c>
      <c r="F37" s="200">
        <f>报废资产处置!F37+减值核销资产处置!F37</f>
        <v>0</v>
      </c>
      <c r="G37" s="200">
        <f>报废资产处置!G37+减值核销资产处置!G37</f>
        <v>1257112</v>
      </c>
      <c r="H37" s="204">
        <f>报废资产处置!H37+减值核销资产处置!H37</f>
        <v>148</v>
      </c>
      <c r="I37" s="200">
        <f>报废资产处置!I37+减值核销资产处置!I37</f>
        <v>16587</v>
      </c>
      <c r="J37" s="200"/>
      <c r="K37" s="229"/>
      <c r="L37" s="211"/>
    </row>
    <row r="38" customHeight="1" spans="1:12">
      <c r="A38" s="183">
        <v>7</v>
      </c>
      <c r="B38" s="119" t="s">
        <v>27</v>
      </c>
      <c r="C38" s="62" t="s">
        <v>17</v>
      </c>
      <c r="D38" s="184">
        <f>报废资产处置!D38+减值核销资产处置!D38</f>
        <v>3023233</v>
      </c>
      <c r="E38" s="184">
        <f>报废资产处置!E38+减值核销资产处置!E38</f>
        <v>2899932.53</v>
      </c>
      <c r="F38" s="184">
        <f>报废资产处置!F38+减值核销资产处置!F38</f>
        <v>0</v>
      </c>
      <c r="G38" s="184">
        <f>报废资产处置!G38+减值核销资产处置!G38</f>
        <v>123300.47</v>
      </c>
      <c r="H38" s="202">
        <f>报废资产处置!H38+减值核销资产处置!H38</f>
        <v>14</v>
      </c>
      <c r="I38" s="230">
        <f>报废资产处置!I38+减值核销资产处置!I38</f>
        <v>11089</v>
      </c>
      <c r="J38" s="184"/>
      <c r="K38" s="221"/>
      <c r="L38" s="211"/>
    </row>
    <row r="39" spans="1:12">
      <c r="A39" s="185"/>
      <c r="B39" s="122"/>
      <c r="C39" s="66" t="s">
        <v>18</v>
      </c>
      <c r="D39" s="186">
        <f>报废资产处置!D39+减值核销资产处置!D39</f>
        <v>1182855.85</v>
      </c>
      <c r="E39" s="186">
        <f>报废资产处置!E39+减值核销资产处置!E39</f>
        <v>1152292.91</v>
      </c>
      <c r="F39" s="186">
        <f>报废资产处置!F39+减值核销资产处置!F39</f>
        <v>11086.85</v>
      </c>
      <c r="G39" s="186">
        <f>报废资产处置!G39+减值核销资产处置!G39</f>
        <v>19476.09</v>
      </c>
      <c r="H39" s="188">
        <f>报废资产处置!H39+减值核销资产处置!H39</f>
        <v>42</v>
      </c>
      <c r="I39" s="222">
        <f>报废资产处置!I39+减值核销资产处置!I39</f>
        <v>1173</v>
      </c>
      <c r="J39" s="186"/>
      <c r="K39" s="223"/>
      <c r="L39" s="211"/>
    </row>
    <row r="40" spans="1:12">
      <c r="A40" s="185"/>
      <c r="B40" s="122"/>
      <c r="C40" s="66" t="s">
        <v>19</v>
      </c>
      <c r="D40" s="186">
        <f>报废资产处置!D40+减值核销资产处置!D40</f>
        <v>10042.74</v>
      </c>
      <c r="E40" s="186">
        <f>报废资产处置!E40+减值核销资产处置!E40</f>
        <v>10042.74</v>
      </c>
      <c r="F40" s="69">
        <f>报废资产处置!F40+减值核销资产处置!F40</f>
        <v>0</v>
      </c>
      <c r="G40" s="186">
        <f>报废资产处置!G40+减值核销资产处置!G40</f>
        <v>0</v>
      </c>
      <c r="H40" s="188">
        <f>报废资产处置!H40+减值核销资产处置!H40</f>
        <v>1</v>
      </c>
      <c r="I40" s="222">
        <f>报废资产处置!I40+减值核销资产处置!I40</f>
        <v>1</v>
      </c>
      <c r="J40" s="186"/>
      <c r="K40" s="223"/>
      <c r="L40" s="211"/>
    </row>
    <row r="41" spans="1:12">
      <c r="A41" s="185"/>
      <c r="B41" s="122"/>
      <c r="C41" s="66" t="s">
        <v>20</v>
      </c>
      <c r="D41" s="186">
        <f>报废资产处置!D41+减值核销资产处置!D41</f>
        <v>0</v>
      </c>
      <c r="E41" s="186">
        <f>报废资产处置!E41+减值核销资产处置!E41</f>
        <v>0</v>
      </c>
      <c r="F41" s="186">
        <f>报废资产处置!F41+减值核销资产处置!F41</f>
        <v>0</v>
      </c>
      <c r="G41" s="186">
        <f>报废资产处置!G41+减值核销资产处置!G41</f>
        <v>0</v>
      </c>
      <c r="H41" s="188">
        <f>报废资产处置!H41+减值核销资产处置!H41</f>
        <v>0</v>
      </c>
      <c r="I41" s="222">
        <f>报废资产处置!I41+减值核销资产处置!I41</f>
        <v>0</v>
      </c>
      <c r="J41" s="186"/>
      <c r="K41" s="223"/>
      <c r="L41" s="211"/>
    </row>
    <row r="42" ht="15" spans="1:12">
      <c r="A42" s="189"/>
      <c r="B42" s="125"/>
      <c r="C42" s="73" t="s">
        <v>21</v>
      </c>
      <c r="D42" s="190">
        <f>报废资产处置!D42+减值核销资产处置!D42</f>
        <v>4216131.59</v>
      </c>
      <c r="E42" s="190">
        <f>报废资产处置!E42+减值核销资产处置!E42</f>
        <v>4062268.18</v>
      </c>
      <c r="F42" s="190">
        <f>报废资产处置!F42+减值核销资产处置!F42</f>
        <v>11086.85</v>
      </c>
      <c r="G42" s="190">
        <f>报废资产处置!G42+减值核销资产处置!G42</f>
        <v>142776.56</v>
      </c>
      <c r="H42" s="203">
        <f>报废资产处置!H42+减值核销资产处置!H42</f>
        <v>57</v>
      </c>
      <c r="I42" s="190">
        <f>报废资产处置!I42+减值核销资产处置!I42</f>
        <v>12263</v>
      </c>
      <c r="J42" s="231"/>
      <c r="K42" s="232"/>
      <c r="L42" s="211"/>
    </row>
    <row r="43" spans="1:12">
      <c r="A43" s="206">
        <v>8</v>
      </c>
      <c r="B43" s="207" t="s">
        <v>28</v>
      </c>
      <c r="C43" s="114" t="s">
        <v>17</v>
      </c>
      <c r="D43" s="208">
        <f>报废资产处置!D43+减值核销资产处置!D43</f>
        <v>634675</v>
      </c>
      <c r="E43" s="208">
        <f>报废资产处置!E43+减值核销资产处置!E43</f>
        <v>615557.75</v>
      </c>
      <c r="F43" s="208">
        <f>报废资产处置!F43+减值核销资产处置!F43</f>
        <v>0</v>
      </c>
      <c r="G43" s="208">
        <f>报废资产处置!G43+减值核销资产处置!G43</f>
        <v>19117.25</v>
      </c>
      <c r="H43" s="209">
        <f>报废资产处置!H43+减值核销资产处置!H43</f>
        <v>3</v>
      </c>
      <c r="I43" s="233">
        <f>报废资产处置!I43+减值核销资产处置!I43</f>
        <v>2699</v>
      </c>
      <c r="J43" s="208"/>
      <c r="K43" s="234"/>
      <c r="L43" s="211"/>
    </row>
    <row r="44" spans="1:12">
      <c r="A44" s="195"/>
      <c r="B44" s="101"/>
      <c r="C44" s="83" t="s">
        <v>18</v>
      </c>
      <c r="D44" s="196">
        <f>报废资产处置!D44+减值核销资产处置!D44</f>
        <v>4500008</v>
      </c>
      <c r="E44" s="196">
        <f>报废资产处置!E44+减值核销资产处置!E44</f>
        <v>4275007.6</v>
      </c>
      <c r="F44" s="196">
        <f>报废资产处置!F44+减值核销资产处置!F44</f>
        <v>0</v>
      </c>
      <c r="G44" s="196">
        <f>报废资产处置!G44+减值核销资产处置!G44</f>
        <v>225000.4</v>
      </c>
      <c r="H44" s="198">
        <f>报废资产处置!H44+减值核销资产处置!H44</f>
        <v>1</v>
      </c>
      <c r="I44" s="227">
        <f>报废资产处置!I44+减值核销资产处置!I44</f>
        <v>35</v>
      </c>
      <c r="J44" s="196"/>
      <c r="K44" s="228"/>
      <c r="L44" s="211"/>
    </row>
    <row r="45" spans="1:12">
      <c r="A45" s="195"/>
      <c r="B45" s="101"/>
      <c r="C45" s="83" t="s">
        <v>19</v>
      </c>
      <c r="D45" s="196">
        <f>报废资产处置!D45+减值核销资产处置!D45</f>
        <v>0</v>
      </c>
      <c r="E45" s="196">
        <f>报废资产处置!E45+减值核销资产处置!E45</f>
        <v>0</v>
      </c>
      <c r="F45" s="196">
        <f>报废资产处置!F45+减值核销资产处置!F45</f>
        <v>0</v>
      </c>
      <c r="G45" s="196">
        <f>报废资产处置!G45+减值核销资产处置!G45</f>
        <v>0</v>
      </c>
      <c r="H45" s="198">
        <f>报废资产处置!H45+减值核销资产处置!H45</f>
        <v>0</v>
      </c>
      <c r="I45" s="227">
        <f>报废资产处置!I45+减值核销资产处置!I45</f>
        <v>0</v>
      </c>
      <c r="J45" s="196"/>
      <c r="K45" s="228"/>
      <c r="L45" s="211"/>
    </row>
    <row r="46" spans="1:12">
      <c r="A46" s="195"/>
      <c r="B46" s="101"/>
      <c r="C46" s="83" t="s">
        <v>20</v>
      </c>
      <c r="D46" s="196">
        <f>报废资产处置!D46+减值核销资产处置!D46</f>
        <v>0</v>
      </c>
      <c r="E46" s="196">
        <f>报废资产处置!E46+减值核销资产处置!E46</f>
        <v>0</v>
      </c>
      <c r="F46" s="196">
        <f>报废资产处置!F46+减值核销资产处置!F46</f>
        <v>0</v>
      </c>
      <c r="G46" s="196">
        <f>报废资产处置!G46+减值核销资产处置!G46</f>
        <v>0</v>
      </c>
      <c r="H46" s="198">
        <f>报废资产处置!H46+减值核销资产处置!H46</f>
        <v>0</v>
      </c>
      <c r="I46" s="227">
        <f>报废资产处置!I46+减值核销资产处置!I46</f>
        <v>0</v>
      </c>
      <c r="J46" s="196"/>
      <c r="K46" s="228"/>
      <c r="L46" s="211"/>
    </row>
    <row r="47" ht="15" spans="1:12">
      <c r="A47" s="199"/>
      <c r="B47" s="105"/>
      <c r="C47" s="89" t="s">
        <v>21</v>
      </c>
      <c r="D47" s="200">
        <f>报废资产处置!D47+减值核销资产处置!D47</f>
        <v>5134683</v>
      </c>
      <c r="E47" s="200">
        <f>报废资产处置!E47+减值核销资产处置!E47</f>
        <v>4890565.35</v>
      </c>
      <c r="F47" s="200">
        <f>报废资产处置!F47+减值核销资产处置!F47</f>
        <v>0</v>
      </c>
      <c r="G47" s="200">
        <f>报废资产处置!G47+减值核销资产处置!G47</f>
        <v>244117.65</v>
      </c>
      <c r="H47" s="204">
        <f>报废资产处置!H47+减值核销资产处置!H47</f>
        <v>4</v>
      </c>
      <c r="I47" s="200">
        <f>报废资产处置!I47+减值核销资产处置!I47</f>
        <v>2734</v>
      </c>
      <c r="J47" s="200"/>
      <c r="K47" s="229"/>
      <c r="L47" s="211"/>
    </row>
    <row r="48" spans="1:12">
      <c r="A48" s="183">
        <v>9</v>
      </c>
      <c r="B48" s="119" t="s">
        <v>29</v>
      </c>
      <c r="C48" s="62" t="s">
        <v>17</v>
      </c>
      <c r="D48" s="184">
        <f>报废资产处置!D48+减值核销资产处置!D48</f>
        <v>0</v>
      </c>
      <c r="E48" s="184">
        <f>报废资产处置!E48+减值核销资产处置!E48</f>
        <v>0</v>
      </c>
      <c r="F48" s="184">
        <f>报废资产处置!F48+减值核销资产处置!F48</f>
        <v>0</v>
      </c>
      <c r="G48" s="184">
        <f>报废资产处置!G48+减值核销资产处置!G48</f>
        <v>0</v>
      </c>
      <c r="H48" s="202">
        <f>报废资产处置!H48+减值核销资产处置!H48</f>
        <v>0</v>
      </c>
      <c r="I48" s="230">
        <f>报废资产处置!I48+减值核销资产处置!I48</f>
        <v>0</v>
      </c>
      <c r="J48" s="184"/>
      <c r="K48" s="221"/>
      <c r="L48" s="211"/>
    </row>
    <row r="49" spans="1:12">
      <c r="A49" s="185"/>
      <c r="B49" s="122"/>
      <c r="C49" s="66" t="s">
        <v>18</v>
      </c>
      <c r="D49" s="186">
        <f>报废资产处置!D49+减值核销资产处置!D49</f>
        <v>65704576.48</v>
      </c>
      <c r="E49" s="186">
        <f>报废资产处置!E49+减值核销资产处置!E49</f>
        <v>47187218.6</v>
      </c>
      <c r="F49" s="186">
        <f>报废资产处置!F49+减值核销资产处置!F49</f>
        <v>15307556.39</v>
      </c>
      <c r="G49" s="186">
        <f>报废资产处置!G49+减值核销资产处置!G49</f>
        <v>3209801.49</v>
      </c>
      <c r="H49" s="188">
        <f>报废资产处置!H49+减值核销资产处置!H49</f>
        <v>120</v>
      </c>
      <c r="I49" s="222">
        <f>报废资产处置!I49+减值核销资产处置!I49</f>
        <v>330051</v>
      </c>
      <c r="J49" s="186"/>
      <c r="K49" s="223"/>
      <c r="L49" s="211"/>
    </row>
    <row r="50" spans="1:12">
      <c r="A50" s="185"/>
      <c r="B50" s="122"/>
      <c r="C50" s="66" t="s">
        <v>19</v>
      </c>
      <c r="D50" s="186">
        <f>报废资产处置!D50+减值核销资产处置!D50</f>
        <v>50284294.65</v>
      </c>
      <c r="E50" s="186">
        <f>报废资产处置!E50+减值核销资产处置!E50</f>
        <v>50284294.65</v>
      </c>
      <c r="F50" s="186">
        <f>报废资产处置!F50+减值核销资产处置!F50</f>
        <v>0</v>
      </c>
      <c r="G50" s="186">
        <f>报废资产处置!G50+减值核销资产处置!G50</f>
        <v>0</v>
      </c>
      <c r="H50" s="188">
        <f>报废资产处置!H50+减值核销资产处置!H50</f>
        <v>536</v>
      </c>
      <c r="I50" s="222">
        <f>报废资产处置!I50+减值核销资产处置!I50</f>
        <v>1129541</v>
      </c>
      <c r="J50" s="186"/>
      <c r="K50" s="223"/>
      <c r="L50" s="211"/>
    </row>
    <row r="51" spans="1:12">
      <c r="A51" s="185"/>
      <c r="B51" s="122"/>
      <c r="C51" s="66" t="s">
        <v>20</v>
      </c>
      <c r="D51" s="186">
        <f>报废资产处置!D51+减值核销资产处置!D51</f>
        <v>1322571.6</v>
      </c>
      <c r="E51" s="186">
        <f>报废资产处置!E51+减值核销资产处置!E51</f>
        <v>0</v>
      </c>
      <c r="F51" s="186">
        <f>报废资产处置!F51+减值核销资产处置!F51</f>
        <v>1123047.97</v>
      </c>
      <c r="G51" s="186">
        <f>报废资产处置!G51+减值核销资产处置!G51</f>
        <v>199523.63</v>
      </c>
      <c r="H51" s="188">
        <f>报废资产处置!H51+减值核销资产处置!H51</f>
        <v>592</v>
      </c>
      <c r="I51" s="186">
        <f>报废资产处置!I51+减值核销资产处置!I51</f>
        <v>2356846.83</v>
      </c>
      <c r="J51" s="186"/>
      <c r="K51" s="223"/>
      <c r="L51" s="211"/>
    </row>
    <row r="52" ht="15" spans="1:12">
      <c r="A52" s="189"/>
      <c r="B52" s="125"/>
      <c r="C52" s="73" t="s">
        <v>21</v>
      </c>
      <c r="D52" s="190">
        <f>报废资产处置!D52+减值核销资产处置!D52</f>
        <v>117311442.73</v>
      </c>
      <c r="E52" s="190">
        <f>报废资产处置!E52+减值核销资产处置!E52</f>
        <v>97471513.25</v>
      </c>
      <c r="F52" s="190">
        <f>报废资产处置!F52+减值核销资产处置!F52</f>
        <v>16430604.36</v>
      </c>
      <c r="G52" s="190">
        <f>报废资产处置!G52+减值核销资产处置!G52</f>
        <v>3409325.12</v>
      </c>
      <c r="H52" s="203">
        <f>报废资产处置!H52+减值核销资产处置!H52</f>
        <v>1248</v>
      </c>
      <c r="I52" s="190">
        <f>报废资产处置!I52+减值核销资产处置!I52</f>
        <v>3816438.83</v>
      </c>
      <c r="J52" s="190"/>
      <c r="K52" s="224"/>
      <c r="L52" s="211"/>
    </row>
    <row r="53" spans="1:12">
      <c r="A53" s="192">
        <v>10</v>
      </c>
      <c r="B53" s="98" t="s">
        <v>30</v>
      </c>
      <c r="C53" s="78" t="s">
        <v>17</v>
      </c>
      <c r="D53" s="193">
        <f>报废资产处置!D53+减值核销资产处置!D53</f>
        <v>969246</v>
      </c>
      <c r="E53" s="193">
        <f>报废资产处置!E53+减值核销资产处置!E53</f>
        <v>935088.9</v>
      </c>
      <c r="F53" s="193">
        <f>报废资产处置!F53+减值核销资产处置!F53</f>
        <v>0</v>
      </c>
      <c r="G53" s="193">
        <f>报废资产处置!G53+减值核销资产处置!G53</f>
        <v>34157.1</v>
      </c>
      <c r="H53" s="210">
        <f>报废资产处置!H53+减值核销资产处置!H53</f>
        <v>5</v>
      </c>
      <c r="I53" s="225">
        <f>报废资产处置!I53+减值核销资产处置!I53</f>
        <v>6164</v>
      </c>
      <c r="J53" s="193"/>
      <c r="K53" s="226"/>
      <c r="L53" s="211"/>
    </row>
    <row r="54" spans="1:12">
      <c r="A54" s="195"/>
      <c r="B54" s="101"/>
      <c r="C54" s="83" t="s">
        <v>18</v>
      </c>
      <c r="D54" s="196">
        <f>报废资产处置!D54+减值核销资产处置!D54</f>
        <v>17059392.63</v>
      </c>
      <c r="E54" s="196">
        <f>报废资产处置!E54+减值核销资产处置!E54</f>
        <v>16438300.2</v>
      </c>
      <c r="F54" s="196">
        <f>报废资产处置!F54+减值核销资产处置!F54</f>
        <v>0</v>
      </c>
      <c r="G54" s="196">
        <f>报废资产处置!G54+减值核销资产处置!G54</f>
        <v>621092.43</v>
      </c>
      <c r="H54" s="198">
        <f>报废资产处置!H54+减值核销资产处置!H54</f>
        <v>49</v>
      </c>
      <c r="I54" s="227">
        <f>报废资产处置!I54+减值核销资产处置!I54</f>
        <v>397180</v>
      </c>
      <c r="J54" s="196"/>
      <c r="K54" s="228"/>
      <c r="L54" s="211"/>
    </row>
    <row r="55" spans="1:12">
      <c r="A55" s="195"/>
      <c r="B55" s="101"/>
      <c r="C55" s="83" t="s">
        <v>19</v>
      </c>
      <c r="D55" s="196">
        <f>报废资产处置!D55+减值核销资产处置!D55</f>
        <v>52677543.86</v>
      </c>
      <c r="E55" s="196">
        <f>报废资产处置!E55+减值核销资产处置!E55</f>
        <v>49698247.64</v>
      </c>
      <c r="F55" s="196">
        <f>报废资产处置!F55+减值核销资产处置!F55</f>
        <v>0</v>
      </c>
      <c r="G55" s="196">
        <f>报废资产处置!G55+减值核销资产处置!G55</f>
        <v>2979296.22</v>
      </c>
      <c r="H55" s="198">
        <f>报废资产处置!H55+减值核销资产处置!H55</f>
        <v>811</v>
      </c>
      <c r="I55" s="227">
        <f>报废资产处置!I55+减值核销资产处置!I55</f>
        <v>1104436</v>
      </c>
      <c r="J55" s="196"/>
      <c r="K55" s="228"/>
      <c r="L55" s="211"/>
    </row>
    <row r="56" spans="1:12">
      <c r="A56" s="195"/>
      <c r="B56" s="101"/>
      <c r="C56" s="83" t="s">
        <v>20</v>
      </c>
      <c r="D56" s="196">
        <f>报废资产处置!D56+减值核销资产处置!D56</f>
        <v>27928209</v>
      </c>
      <c r="E56" s="196">
        <f>报废资产处置!E56+减值核销资产处置!E56</f>
        <v>0</v>
      </c>
      <c r="F56" s="196">
        <f>报废资产处置!F56+减值核销资产处置!F56</f>
        <v>0</v>
      </c>
      <c r="G56" s="196">
        <f>报废资产处置!G56+减值核销资产处置!G56</f>
        <v>27928209</v>
      </c>
      <c r="H56" s="198">
        <f>报废资产处置!H56+减值核销资产处置!H56</f>
        <v>40</v>
      </c>
      <c r="I56" s="227">
        <f>报废资产处置!I56+减值核销资产处置!I56</f>
        <v>1190802</v>
      </c>
      <c r="J56" s="196"/>
      <c r="K56" s="228"/>
      <c r="L56" s="211"/>
    </row>
    <row r="57" ht="15" spans="1:12">
      <c r="A57" s="199"/>
      <c r="B57" s="105"/>
      <c r="C57" s="89" t="s">
        <v>21</v>
      </c>
      <c r="D57" s="200">
        <f>报废资产处置!D57+减值核销资产处置!D57</f>
        <v>98634391.49</v>
      </c>
      <c r="E57" s="200">
        <f>报废资产处置!E57+减值核销资产处置!E57</f>
        <v>67071636.74</v>
      </c>
      <c r="F57" s="200">
        <f>报废资产处置!F57+减值核销资产处置!F57</f>
        <v>0</v>
      </c>
      <c r="G57" s="200">
        <f>报废资产处置!G57+减值核销资产处置!G57</f>
        <v>31562754.75</v>
      </c>
      <c r="H57" s="204">
        <f>报废资产处置!H57+减值核销资产处置!H57</f>
        <v>905</v>
      </c>
      <c r="I57" s="200">
        <f>报废资产处置!I57+减值核销资产处置!I57</f>
        <v>2698582</v>
      </c>
      <c r="J57" s="200"/>
      <c r="K57" s="229"/>
      <c r="L57" s="211"/>
    </row>
    <row r="58" spans="1:12">
      <c r="A58" s="183">
        <v>11</v>
      </c>
      <c r="B58" s="119" t="s">
        <v>31</v>
      </c>
      <c r="C58" s="62" t="s">
        <v>17</v>
      </c>
      <c r="D58" s="184">
        <f>报废资产处置!D58+减值核销资产处置!D58</f>
        <v>0</v>
      </c>
      <c r="E58" s="184">
        <f>报废资产处置!E58+减值核销资产处置!E58</f>
        <v>0</v>
      </c>
      <c r="F58" s="184">
        <f>报废资产处置!F58+减值核销资产处置!F58</f>
        <v>0</v>
      </c>
      <c r="G58" s="184">
        <f>报废资产处置!G58+减值核销资产处置!G58</f>
        <v>0</v>
      </c>
      <c r="H58" s="202">
        <f>报废资产处置!H58+减值核销资产处置!H58</f>
        <v>0</v>
      </c>
      <c r="I58" s="230">
        <f>报废资产处置!I58+减值核销资产处置!I58</f>
        <v>0</v>
      </c>
      <c r="J58" s="184"/>
      <c r="K58" s="221"/>
      <c r="L58" s="211"/>
    </row>
    <row r="59" spans="1:12">
      <c r="A59" s="185"/>
      <c r="B59" s="122"/>
      <c r="C59" s="66" t="s">
        <v>18</v>
      </c>
      <c r="D59" s="186">
        <f>报废资产处置!D59+减值核销资产处置!D59</f>
        <v>1440262.65</v>
      </c>
      <c r="E59" s="186">
        <f>报废资产处置!E59+减值核销资产处置!E59</f>
        <v>1368249.52</v>
      </c>
      <c r="F59" s="186">
        <f>报废资产处置!F59+减值核销资产处置!F59</f>
        <v>0</v>
      </c>
      <c r="G59" s="186">
        <f>报废资产处置!G59+减值核销资产处置!G59</f>
        <v>72013.13</v>
      </c>
      <c r="H59" s="188">
        <f>报废资产处置!H59+减值核销资产处置!H59</f>
        <v>41</v>
      </c>
      <c r="I59" s="222">
        <f>报废资产处置!I59+减值核销资产处置!I59</f>
        <v>415</v>
      </c>
      <c r="J59" s="186"/>
      <c r="K59" s="223"/>
      <c r="L59" s="211"/>
    </row>
    <row r="60" spans="1:12">
      <c r="A60" s="185"/>
      <c r="B60" s="122"/>
      <c r="C60" s="66" t="s">
        <v>19</v>
      </c>
      <c r="D60" s="186">
        <f>报废资产处置!D60+减值核销资产处置!D60</f>
        <v>0</v>
      </c>
      <c r="E60" s="186">
        <f>报废资产处置!E60+减值核销资产处置!E60</f>
        <v>0</v>
      </c>
      <c r="F60" s="186">
        <f>报废资产处置!F60+减值核销资产处置!F60</f>
        <v>0</v>
      </c>
      <c r="G60" s="186">
        <f>报废资产处置!G60+减值核销资产处置!G60</f>
        <v>0</v>
      </c>
      <c r="H60" s="188">
        <f>报废资产处置!H60+减值核销资产处置!H60</f>
        <v>0</v>
      </c>
      <c r="I60" s="222">
        <f>报废资产处置!I60+减值核销资产处置!I60</f>
        <v>0</v>
      </c>
      <c r="J60" s="186"/>
      <c r="K60" s="223"/>
      <c r="L60" s="211"/>
    </row>
    <row r="61" spans="1:12">
      <c r="A61" s="185"/>
      <c r="B61" s="122"/>
      <c r="C61" s="66" t="s">
        <v>20</v>
      </c>
      <c r="D61" s="186">
        <f>报废资产处置!D61+减值核销资产处置!D61</f>
        <v>0</v>
      </c>
      <c r="E61" s="186">
        <f>报废资产处置!E61+减值核销资产处置!E61</f>
        <v>0</v>
      </c>
      <c r="F61" s="186">
        <f>报废资产处置!F61+减值核销资产处置!F61</f>
        <v>0</v>
      </c>
      <c r="G61" s="186">
        <f>报废资产处置!G61+减值核销资产处置!G61</f>
        <v>0</v>
      </c>
      <c r="H61" s="188">
        <f>报废资产处置!H61+减值核销资产处置!H61</f>
        <v>0</v>
      </c>
      <c r="I61" s="222">
        <f>报废资产处置!I61+减值核销资产处置!I61</f>
        <v>0</v>
      </c>
      <c r="J61" s="186"/>
      <c r="K61" s="223"/>
      <c r="L61" s="211"/>
    </row>
    <row r="62" ht="15" spans="1:12">
      <c r="A62" s="189"/>
      <c r="B62" s="125"/>
      <c r="C62" s="73" t="s">
        <v>21</v>
      </c>
      <c r="D62" s="190">
        <f>报废资产处置!D62+减值核销资产处置!D62</f>
        <v>1440262.65</v>
      </c>
      <c r="E62" s="190">
        <f>报废资产处置!E62+减值核销资产处置!E62</f>
        <v>1368249.52</v>
      </c>
      <c r="F62" s="190">
        <f>报废资产处置!F62+减值核销资产处置!F62</f>
        <v>0</v>
      </c>
      <c r="G62" s="190">
        <f>报废资产处置!G62+减值核销资产处置!G62</f>
        <v>72013.13</v>
      </c>
      <c r="H62" s="203">
        <f>报废资产处置!H62+减值核销资产处置!H62</f>
        <v>41</v>
      </c>
      <c r="I62" s="190">
        <f>报废资产处置!I62+减值核销资产处置!I62</f>
        <v>415</v>
      </c>
      <c r="J62" s="190"/>
      <c r="K62" s="224"/>
      <c r="L62" s="211"/>
    </row>
    <row r="63" spans="1:12">
      <c r="A63" s="192">
        <v>12</v>
      </c>
      <c r="B63" s="98" t="s">
        <v>32</v>
      </c>
      <c r="C63" s="78" t="s">
        <v>17</v>
      </c>
      <c r="D63" s="193">
        <f>报废资产处置!D63+减值核销资产处置!D63</f>
        <v>931090.4</v>
      </c>
      <c r="E63" s="193">
        <f>报废资产处置!E63+减值核销资产处置!E63</f>
        <v>892556.23</v>
      </c>
      <c r="F63" s="193">
        <f>报废资产处置!F63+减值核销资产处置!F63</f>
        <v>0</v>
      </c>
      <c r="G63" s="193">
        <f>报废资产处置!G63+减值核销资产处置!G63</f>
        <v>38534.17</v>
      </c>
      <c r="H63" s="194">
        <f>报废资产处置!H63+减值核销资产处置!H63</f>
        <v>5</v>
      </c>
      <c r="I63" s="225">
        <f>报废资产处置!I63+减值核销资产处置!I63</f>
        <v>6351</v>
      </c>
      <c r="J63" s="193"/>
      <c r="K63" s="226"/>
      <c r="L63" s="211"/>
    </row>
    <row r="64" spans="1:12">
      <c r="A64" s="195"/>
      <c r="B64" s="101"/>
      <c r="C64" s="83" t="s">
        <v>18</v>
      </c>
      <c r="D64" s="196">
        <f>报废资产处置!D64+减值核销资产处置!D64</f>
        <v>5082530.77</v>
      </c>
      <c r="E64" s="196">
        <f>报废资产处置!E64+减值核销资产处置!E64</f>
        <v>4454485.65</v>
      </c>
      <c r="F64" s="196">
        <f>报废资产处置!F64+减值核销资产处置!F64</f>
        <v>39665.22</v>
      </c>
      <c r="G64" s="196">
        <f>报废资产处置!G64+减值核销资产处置!G64</f>
        <v>588379.9</v>
      </c>
      <c r="H64" s="198">
        <f>报废资产处置!H64+减值核销资产处置!H64</f>
        <v>50</v>
      </c>
      <c r="I64" s="227">
        <f>报废资产处置!I64+减值核销资产处置!I64</f>
        <v>224729</v>
      </c>
      <c r="J64" s="196"/>
      <c r="K64" s="228"/>
      <c r="L64" s="211"/>
    </row>
    <row r="65" spans="1:12">
      <c r="A65" s="195"/>
      <c r="B65" s="101"/>
      <c r="C65" s="83" t="s">
        <v>19</v>
      </c>
      <c r="D65" s="196">
        <f>报废资产处置!D65+减值核销资产处置!D65</f>
        <v>13090157.5</v>
      </c>
      <c r="E65" s="196">
        <f>报废资产处置!E65+减值核销资产处置!E65</f>
        <v>13090157.5</v>
      </c>
      <c r="F65" s="196">
        <f>报废资产处置!F65+减值核销资产处置!F65</f>
        <v>0</v>
      </c>
      <c r="G65" s="196">
        <f>报废资产处置!G65+减值核销资产处置!G65</f>
        <v>0</v>
      </c>
      <c r="H65" s="198">
        <f>报废资产处置!H65+减值核销资产处置!H65</f>
        <v>107</v>
      </c>
      <c r="I65" s="227">
        <f>报废资产处置!I65+减值核销资产处置!I65</f>
        <v>383216</v>
      </c>
      <c r="J65" s="196"/>
      <c r="K65" s="228"/>
      <c r="L65" s="211"/>
    </row>
    <row r="66" spans="1:12">
      <c r="A66" s="195"/>
      <c r="B66" s="101"/>
      <c r="C66" s="83" t="s">
        <v>20</v>
      </c>
      <c r="D66" s="196">
        <f>报废资产处置!D66+减值核销资产处置!D66</f>
        <v>0</v>
      </c>
      <c r="E66" s="196">
        <f>报废资产处置!E66+减值核销资产处置!E66</f>
        <v>0</v>
      </c>
      <c r="F66" s="196">
        <f>报废资产处置!F66+减值核销资产处置!F66</f>
        <v>0</v>
      </c>
      <c r="G66" s="196">
        <f>报废资产处置!G66+减值核销资产处置!G66</f>
        <v>0</v>
      </c>
      <c r="H66" s="198">
        <f>报废资产处置!H66+减值核销资产处置!H66</f>
        <v>41</v>
      </c>
      <c r="I66" s="227">
        <f>报废资产处置!I66+减值核销资产处置!I66</f>
        <v>636667</v>
      </c>
      <c r="J66" s="196"/>
      <c r="K66" s="228"/>
      <c r="L66" s="211"/>
    </row>
    <row r="67" ht="15" spans="1:12">
      <c r="A67" s="199"/>
      <c r="B67" s="105"/>
      <c r="C67" s="89" t="s">
        <v>21</v>
      </c>
      <c r="D67" s="200">
        <f>报废资产处置!D67+减值核销资产处置!D67</f>
        <v>19103778.67</v>
      </c>
      <c r="E67" s="200">
        <f>报废资产处置!E67+减值核销资产处置!E67</f>
        <v>18437199.38</v>
      </c>
      <c r="F67" s="200">
        <f>报废资产处置!F67+减值核销资产处置!F67</f>
        <v>39665.22</v>
      </c>
      <c r="G67" s="200">
        <f>报废资产处置!G67+减值核销资产处置!G67</f>
        <v>626914.07</v>
      </c>
      <c r="H67" s="204">
        <f>报废资产处置!H67+减值核销资产处置!H67</f>
        <v>203</v>
      </c>
      <c r="I67" s="200">
        <f>报废资产处置!I67+减值核销资产处置!I67</f>
        <v>1250963</v>
      </c>
      <c r="J67" s="254"/>
      <c r="K67" s="255"/>
      <c r="L67" s="211"/>
    </row>
    <row r="68" spans="1:12">
      <c r="A68" s="183">
        <v>13</v>
      </c>
      <c r="B68" s="119" t="s">
        <v>33</v>
      </c>
      <c r="C68" s="62" t="s">
        <v>17</v>
      </c>
      <c r="D68" s="184">
        <f>报废资产处置!D68+减值核销资产处置!D68</f>
        <v>0</v>
      </c>
      <c r="E68" s="184">
        <f>报废资产处置!E68+减值核销资产处置!E68</f>
        <v>0</v>
      </c>
      <c r="F68" s="184">
        <f>报废资产处置!F68+减值核销资产处置!F68</f>
        <v>0</v>
      </c>
      <c r="G68" s="184">
        <f>报废资产处置!G68+减值核销资产处置!G68</f>
        <v>0</v>
      </c>
      <c r="H68" s="202">
        <f>报废资产处置!H68+减值核销资产处置!H68</f>
        <v>0</v>
      </c>
      <c r="I68" s="230">
        <f>报废资产处置!I68+减值核销资产处置!I68</f>
        <v>0</v>
      </c>
      <c r="J68" s="184"/>
      <c r="K68" s="221"/>
      <c r="L68" s="211"/>
    </row>
    <row r="69" spans="1:12">
      <c r="A69" s="185"/>
      <c r="B69" s="122"/>
      <c r="C69" s="66" t="s">
        <v>18</v>
      </c>
      <c r="D69" s="186">
        <f>报废资产处置!D69+减值核销资产处置!D69</f>
        <v>10562894.23</v>
      </c>
      <c r="E69" s="186">
        <f>报废资产处置!E69+减值核销资产处置!E69</f>
        <v>8465258.76</v>
      </c>
      <c r="F69" s="186">
        <f>报废资产处置!F69+减值核销资产处置!F69</f>
        <v>1098254.78</v>
      </c>
      <c r="G69" s="186">
        <f>报废资产处置!G69+减值核销资产处置!G69</f>
        <v>999380.69</v>
      </c>
      <c r="H69" s="188">
        <f>报废资产处置!H69+减值核销资产处置!H69</f>
        <v>134</v>
      </c>
      <c r="I69" s="222">
        <f>报废资产处置!I69+减值核销资产处置!I69</f>
        <v>501244</v>
      </c>
      <c r="J69" s="186"/>
      <c r="K69" s="223"/>
      <c r="L69" s="211"/>
    </row>
    <row r="70" spans="1:12">
      <c r="A70" s="185"/>
      <c r="B70" s="122"/>
      <c r="C70" s="66" t="s">
        <v>19</v>
      </c>
      <c r="D70" s="186">
        <f>报废资产处置!D70+减值核销资产处置!D70</f>
        <v>17070872.88</v>
      </c>
      <c r="E70" s="186">
        <f>报废资产处置!E70+减值核销资产处置!E70</f>
        <v>17070872.88</v>
      </c>
      <c r="F70" s="186">
        <f>报废资产处置!F70+减值核销资产处置!F70</f>
        <v>0</v>
      </c>
      <c r="G70" s="186">
        <f>报废资产处置!G70+减值核销资产处置!G70</f>
        <v>0</v>
      </c>
      <c r="H70" s="188">
        <f>报废资产处置!H70+减值核销资产处置!H70</f>
        <v>126</v>
      </c>
      <c r="I70" s="222">
        <f>报废资产处置!I70+减值核销资产处置!I70</f>
        <v>174972</v>
      </c>
      <c r="J70" s="186"/>
      <c r="K70" s="223"/>
      <c r="L70" s="211"/>
    </row>
    <row r="71" spans="1:12">
      <c r="A71" s="185"/>
      <c r="B71" s="122"/>
      <c r="C71" s="66" t="s">
        <v>20</v>
      </c>
      <c r="D71" s="186">
        <f>报废资产处置!D71+减值核销资产处置!D71</f>
        <v>4732704.7</v>
      </c>
      <c r="E71" s="186">
        <f>报废资产处置!E71+减值核销资产处置!E71</f>
        <v>0</v>
      </c>
      <c r="F71" s="186">
        <f>报废资产处置!F71+减值核销资产处置!F71</f>
        <v>4022798.96</v>
      </c>
      <c r="G71" s="186">
        <f>报废资产处置!G71+减值核销资产处置!G71</f>
        <v>709905.7415775</v>
      </c>
      <c r="H71" s="188">
        <f>报废资产处置!H71+减值核销资产处置!H71</f>
        <v>120</v>
      </c>
      <c r="I71" s="222">
        <f>报废资产处置!I71+减值核销资产处置!I71</f>
        <v>31652.17</v>
      </c>
      <c r="J71" s="186"/>
      <c r="K71" s="223"/>
      <c r="L71" s="211"/>
    </row>
    <row r="72" ht="15" spans="1:12">
      <c r="A72" s="189"/>
      <c r="B72" s="125"/>
      <c r="C72" s="73" t="s">
        <v>21</v>
      </c>
      <c r="D72" s="190">
        <f>报废资产处置!D72+减值核销资产处置!D72</f>
        <v>32366471.81</v>
      </c>
      <c r="E72" s="190">
        <f>报废资产处置!E72+减值核销资产处置!E72</f>
        <v>25536131.64</v>
      </c>
      <c r="F72" s="190">
        <f>报废资产处置!F72+减值核销资产处置!F72</f>
        <v>5121053.74</v>
      </c>
      <c r="G72" s="190">
        <f>报废资产处置!G72+减值核销资产处置!G72</f>
        <v>1709286.4315775</v>
      </c>
      <c r="H72" s="203">
        <f>报废资产处置!H72+减值核销资产处置!H72</f>
        <v>380</v>
      </c>
      <c r="I72" s="190">
        <f>报废资产处置!I72+减值核销资产处置!I72</f>
        <v>707868.17</v>
      </c>
      <c r="J72" s="190"/>
      <c r="K72" s="224"/>
      <c r="L72" s="211"/>
    </row>
    <row r="73" spans="1:12">
      <c r="A73" s="192">
        <v>14</v>
      </c>
      <c r="B73" s="98" t="s">
        <v>34</v>
      </c>
      <c r="C73" s="78" t="s">
        <v>17</v>
      </c>
      <c r="D73" s="193">
        <f>报废资产处置!D73+减值核销资产处置!D73</f>
        <v>0</v>
      </c>
      <c r="E73" s="193">
        <f>报废资产处置!E73+减值核销资产处置!E73</f>
        <v>0</v>
      </c>
      <c r="F73" s="193">
        <f>报废资产处置!F73+减值核销资产处置!F73</f>
        <v>0</v>
      </c>
      <c r="G73" s="193">
        <f>报废资产处置!G73+减值核销资产处置!G73</f>
        <v>0</v>
      </c>
      <c r="H73" s="235">
        <f>报废资产处置!H73+减值核销资产处置!H73</f>
        <v>0</v>
      </c>
      <c r="I73" s="193">
        <f>报废资产处置!I73+减值核销资产处置!I73</f>
        <v>0</v>
      </c>
      <c r="J73" s="193"/>
      <c r="K73" s="226"/>
      <c r="L73" s="211"/>
    </row>
    <row r="74" spans="1:12">
      <c r="A74" s="195"/>
      <c r="B74" s="101"/>
      <c r="C74" s="83" t="s">
        <v>18</v>
      </c>
      <c r="D74" s="196">
        <f>报废资产处置!D74+减值核销资产处置!D74</f>
        <v>1107956.76</v>
      </c>
      <c r="E74" s="196">
        <f>报废资产处置!E74+减值核销资产处置!E74</f>
        <v>1052559.15</v>
      </c>
      <c r="F74" s="196">
        <f>报废资产处置!F74+减值核销资产处置!F74</f>
        <v>0</v>
      </c>
      <c r="G74" s="196">
        <f>报废资产处置!G74+减值核销资产处置!G74</f>
        <v>55397.61</v>
      </c>
      <c r="H74" s="198">
        <f>报废资产处置!H74+减值核销资产处置!H74</f>
        <v>140</v>
      </c>
      <c r="I74" s="227">
        <f>报废资产处置!I74+减值核销资产处置!I74</f>
        <v>2095</v>
      </c>
      <c r="J74" s="196"/>
      <c r="K74" s="228"/>
      <c r="L74" s="211"/>
    </row>
    <row r="75" spans="1:12">
      <c r="A75" s="195"/>
      <c r="B75" s="101"/>
      <c r="C75" s="83" t="s">
        <v>19</v>
      </c>
      <c r="D75" s="196">
        <f>报废资产处置!D75+减值核销资产处置!D75</f>
        <v>0</v>
      </c>
      <c r="E75" s="196">
        <f>报废资产处置!E75+减值核销资产处置!E75</f>
        <v>0</v>
      </c>
      <c r="F75" s="196">
        <f>报废资产处置!F75+减值核销资产处置!F75</f>
        <v>0</v>
      </c>
      <c r="G75" s="196">
        <f>报废资产处置!G75+减值核销资产处置!G75</f>
        <v>0</v>
      </c>
      <c r="H75" s="198">
        <f>报废资产处置!H75+减值核销资产处置!H75</f>
        <v>0</v>
      </c>
      <c r="I75" s="227">
        <f>报废资产处置!I75+减值核销资产处置!I75</f>
        <v>0</v>
      </c>
      <c r="J75" s="196"/>
      <c r="K75" s="228"/>
      <c r="L75" s="211"/>
    </row>
    <row r="76" spans="1:12">
      <c r="A76" s="195"/>
      <c r="B76" s="101"/>
      <c r="C76" s="83" t="s">
        <v>20</v>
      </c>
      <c r="D76" s="196">
        <f>报废资产处置!D76+减值核销资产处置!D76</f>
        <v>0</v>
      </c>
      <c r="E76" s="196">
        <f>报废资产处置!E76+减值核销资产处置!E76</f>
        <v>0</v>
      </c>
      <c r="F76" s="196">
        <f>报废资产处置!F76+减值核销资产处置!F76</f>
        <v>0</v>
      </c>
      <c r="G76" s="196">
        <f>报废资产处置!G76+减值核销资产处置!G76</f>
        <v>0</v>
      </c>
      <c r="H76" s="198">
        <f>报废资产处置!H76+减值核销资产处置!H76</f>
        <v>0</v>
      </c>
      <c r="I76" s="227">
        <f>报废资产处置!I76+减值核销资产处置!I76</f>
        <v>0</v>
      </c>
      <c r="J76" s="196"/>
      <c r="K76" s="228"/>
      <c r="L76" s="211"/>
    </row>
    <row r="77" ht="15" spans="1:12">
      <c r="A77" s="199"/>
      <c r="B77" s="105"/>
      <c r="C77" s="89" t="s">
        <v>21</v>
      </c>
      <c r="D77" s="200">
        <f>报废资产处置!D77+减值核销资产处置!D77</f>
        <v>1107956.76</v>
      </c>
      <c r="E77" s="200">
        <f>报废资产处置!E77+减值核销资产处置!E77</f>
        <v>1052559.15</v>
      </c>
      <c r="F77" s="200">
        <f>报废资产处置!F77+减值核销资产处置!F77</f>
        <v>0</v>
      </c>
      <c r="G77" s="200">
        <f>报废资产处置!G77+减值核销资产处置!G77</f>
        <v>55397.61</v>
      </c>
      <c r="H77" s="204">
        <f>报废资产处置!H77+减值核销资产处置!H77</f>
        <v>140</v>
      </c>
      <c r="I77" s="200">
        <f>报废资产处置!I77+减值核销资产处置!I77</f>
        <v>2095</v>
      </c>
      <c r="J77" s="200"/>
      <c r="K77" s="229"/>
      <c r="L77" s="211"/>
    </row>
    <row r="78" spans="1:12">
      <c r="A78" s="183">
        <v>15</v>
      </c>
      <c r="B78" s="119" t="s">
        <v>35</v>
      </c>
      <c r="C78" s="62" t="s">
        <v>17</v>
      </c>
      <c r="D78" s="184">
        <f>报废资产处置!D78+减值核销资产处置!D78</f>
        <v>0</v>
      </c>
      <c r="E78" s="184">
        <f>报废资产处置!E78+减值核销资产处置!E78</f>
        <v>0</v>
      </c>
      <c r="F78" s="184">
        <f>报废资产处置!F78+减值核销资产处置!F78</f>
        <v>0</v>
      </c>
      <c r="G78" s="184">
        <f>报废资产处置!G78+减值核销资产处置!G78</f>
        <v>0</v>
      </c>
      <c r="H78" s="236">
        <f>报废资产处置!H78+减值核销资产处置!H78</f>
        <v>0</v>
      </c>
      <c r="I78" s="184">
        <f>报废资产处置!I78+减值核销资产处置!I78</f>
        <v>0</v>
      </c>
      <c r="J78" s="184"/>
      <c r="K78" s="221"/>
      <c r="L78" s="211"/>
    </row>
    <row r="79" spans="1:12">
      <c r="A79" s="185"/>
      <c r="B79" s="122"/>
      <c r="C79" s="66" t="s">
        <v>18</v>
      </c>
      <c r="D79" s="186">
        <f>报废资产处置!D79+减值核销资产处置!D79</f>
        <v>549015.6</v>
      </c>
      <c r="E79" s="186">
        <f>报废资产处置!E79+减值核销资产处置!E79</f>
        <v>521564.74</v>
      </c>
      <c r="F79" s="186">
        <f>报废资产处置!F79+减值核销资产处置!F79</f>
        <v>0</v>
      </c>
      <c r="G79" s="186">
        <f>报废资产处置!G79+减值核销资产处置!G79</f>
        <v>27450.86</v>
      </c>
      <c r="H79" s="188">
        <f>报废资产处置!H79+减值核销资产处置!H79</f>
        <v>59</v>
      </c>
      <c r="I79" s="222">
        <f>报废资产处置!I79+减值核销资产处置!I79</f>
        <v>850</v>
      </c>
      <c r="J79" s="186"/>
      <c r="K79" s="223"/>
      <c r="L79" s="211"/>
    </row>
    <row r="80" spans="1:12">
      <c r="A80" s="185"/>
      <c r="B80" s="122"/>
      <c r="C80" s="66" t="s">
        <v>19</v>
      </c>
      <c r="D80" s="186">
        <f>报废资产处置!D80+减值核销资产处置!D80</f>
        <v>0</v>
      </c>
      <c r="E80" s="186">
        <f>报废资产处置!E80+减值核销资产处置!E80</f>
        <v>0</v>
      </c>
      <c r="F80" s="186">
        <f>报废资产处置!F80+减值核销资产处置!F80</f>
        <v>0</v>
      </c>
      <c r="G80" s="186">
        <f>报废资产处置!G80+减值核销资产处置!G80</f>
        <v>0</v>
      </c>
      <c r="H80" s="188">
        <f>报废资产处置!H80+减值核销资产处置!H80</f>
        <v>0</v>
      </c>
      <c r="I80" s="222">
        <f>报废资产处置!I80+减值核销资产处置!I80</f>
        <v>0</v>
      </c>
      <c r="J80" s="186"/>
      <c r="K80" s="223"/>
      <c r="L80" s="211"/>
    </row>
    <row r="81" spans="1:12">
      <c r="A81" s="185"/>
      <c r="B81" s="122"/>
      <c r="C81" s="66" t="s">
        <v>20</v>
      </c>
      <c r="D81" s="186">
        <f>报废资产处置!D81+减值核销资产处置!D81</f>
        <v>0</v>
      </c>
      <c r="E81" s="186">
        <f>报废资产处置!E81+减值核销资产处置!E81</f>
        <v>0</v>
      </c>
      <c r="F81" s="186">
        <f>报废资产处置!F81+减值核销资产处置!F81</f>
        <v>0</v>
      </c>
      <c r="G81" s="186">
        <f>报废资产处置!G81+减值核销资产处置!G81</f>
        <v>0</v>
      </c>
      <c r="H81" s="188">
        <f>报废资产处置!H81+减值核销资产处置!H81</f>
        <v>0</v>
      </c>
      <c r="I81" s="222">
        <f>报废资产处置!I81+减值核销资产处置!I81</f>
        <v>0</v>
      </c>
      <c r="J81" s="186"/>
      <c r="K81" s="223"/>
      <c r="L81" s="211"/>
    </row>
    <row r="82" ht="15" spans="1:12">
      <c r="A82" s="237"/>
      <c r="B82" s="238"/>
      <c r="C82" s="145" t="s">
        <v>21</v>
      </c>
      <c r="D82" s="239">
        <f>报废资产处置!D82+减值核销资产处置!D82</f>
        <v>549015.6</v>
      </c>
      <c r="E82" s="239">
        <f>报废资产处置!E82+减值核销资产处置!E82</f>
        <v>521564.74</v>
      </c>
      <c r="F82" s="239">
        <f>报废资产处置!F82+减值核销资产处置!F82</f>
        <v>0</v>
      </c>
      <c r="G82" s="239">
        <f>报废资产处置!G82+减值核销资产处置!G82</f>
        <v>27450.86</v>
      </c>
      <c r="H82" s="240">
        <f>报废资产处置!H82+减值核销资产处置!H82</f>
        <v>59</v>
      </c>
      <c r="I82" s="239">
        <f>报废资产处置!I82+减值核销资产处置!I82</f>
        <v>850</v>
      </c>
      <c r="J82" s="239"/>
      <c r="K82" s="256"/>
      <c r="L82" s="211"/>
    </row>
    <row r="83" spans="1:12">
      <c r="A83" s="241">
        <v>16</v>
      </c>
      <c r="B83" s="242" t="s">
        <v>36</v>
      </c>
      <c r="C83" s="147" t="s">
        <v>17</v>
      </c>
      <c r="D83" s="243">
        <f>报废资产处置!D83+减值核销资产处置!D83</f>
        <v>52366393.69</v>
      </c>
      <c r="E83" s="243">
        <f>报废资产处置!E83+减值核销资产处置!E83</f>
        <v>49218449.55</v>
      </c>
      <c r="F83" s="243">
        <f>报废资产处置!F83+减值核销资产处置!F83</f>
        <v>1309745.42</v>
      </c>
      <c r="G83" s="243">
        <f>报废资产处置!G83+减值核销资产处置!G83</f>
        <v>1838198.72</v>
      </c>
      <c r="H83" s="244">
        <f>报废资产处置!H83+减值核销资产处置!H83</f>
        <v>124</v>
      </c>
      <c r="I83" s="243">
        <f>报废资产处置!I83+减值核销资产处置!I83</f>
        <v>529904</v>
      </c>
      <c r="J83" s="243">
        <f>I83-G83</f>
        <v>-1308294.72</v>
      </c>
      <c r="K83" s="257">
        <f>J83/G83</f>
        <v>-0.711726488417966</v>
      </c>
      <c r="L83" s="211"/>
    </row>
    <row r="84" spans="1:12">
      <c r="A84" s="245"/>
      <c r="B84" s="246"/>
      <c r="C84" s="151" t="s">
        <v>18</v>
      </c>
      <c r="D84" s="247">
        <f>报废资产处置!D84+减值核销资产处置!D84</f>
        <v>171781965.95</v>
      </c>
      <c r="E84" s="247">
        <f>报废资产处置!E84+减值核销资产处置!E84</f>
        <v>139810209.66</v>
      </c>
      <c r="F84" s="247">
        <f>报废资产处置!F84+减值核销资产处置!F84</f>
        <v>24577739.22</v>
      </c>
      <c r="G84" s="247">
        <f>报废资产处置!G84+减值核销资产处置!G84</f>
        <v>7394017.07</v>
      </c>
      <c r="H84" s="248">
        <f>报废资产处置!H84+减值核销资产处置!H84</f>
        <v>982</v>
      </c>
      <c r="I84" s="247">
        <f>报废资产处置!I84+减值核销资产处置!I84</f>
        <v>1657493</v>
      </c>
      <c r="J84" s="247">
        <f>I84-G84</f>
        <v>-5736524.07</v>
      </c>
      <c r="K84" s="258">
        <f>J84/G84</f>
        <v>-0.77583321970881</v>
      </c>
      <c r="L84" s="211"/>
    </row>
    <row r="85" ht="13.5" customHeight="1" spans="1:12">
      <c r="A85" s="245"/>
      <c r="B85" s="246"/>
      <c r="C85" s="151" t="s">
        <v>19</v>
      </c>
      <c r="D85" s="247">
        <f>报废资产处置!D85+减值核销资产处置!D85</f>
        <v>288193836.56</v>
      </c>
      <c r="E85" s="247">
        <f>报废资产处置!E85+减值核销资产处置!E85</f>
        <v>275195387.42</v>
      </c>
      <c r="F85" s="247">
        <f>报废资产处置!F85+减值核销资产处置!F85</f>
        <v>0</v>
      </c>
      <c r="G85" s="247">
        <f>报废资产处置!G85+减值核销资产处置!G85</f>
        <v>12998449.14</v>
      </c>
      <c r="H85" s="248">
        <f>报废资产处置!H85+减值核销资产处置!H85</f>
        <v>1808</v>
      </c>
      <c r="I85" s="247">
        <f>报废资产处置!I85+减值核销资产处置!I85</f>
        <v>7466459</v>
      </c>
      <c r="J85" s="247">
        <f>I85-G85</f>
        <v>-5531990.14</v>
      </c>
      <c r="K85" s="258">
        <f>J85/G85</f>
        <v>-0.425588474472425</v>
      </c>
      <c r="L85" s="211"/>
    </row>
    <row r="86" spans="1:12">
      <c r="A86" s="245"/>
      <c r="B86" s="246"/>
      <c r="C86" s="151" t="s">
        <v>20</v>
      </c>
      <c r="D86" s="247">
        <f>报废资产处置!D86+减值核销资产处置!D86</f>
        <v>37960401.96</v>
      </c>
      <c r="E86" s="247">
        <f>报废资产处置!E86+减值核销资产处置!E86</f>
        <v>0</v>
      </c>
      <c r="F86" s="247">
        <f>报废资产处置!F86+减值核销资产处置!F86</f>
        <v>7458903.87</v>
      </c>
      <c r="G86" s="247">
        <f>报废资产处置!G86+减值核销资产处置!G86</f>
        <v>30501498.0915775</v>
      </c>
      <c r="H86" s="248">
        <f>报废资产处置!H86+减值核销资产处置!H86</f>
        <v>1291</v>
      </c>
      <c r="I86" s="247">
        <f>报废资产处置!I86+减值核销资产处置!I86</f>
        <v>5025952.21</v>
      </c>
      <c r="J86" s="247">
        <f>I86-G86</f>
        <v>-25475545.8815775</v>
      </c>
      <c r="K86" s="258">
        <f>J86/G86</f>
        <v>-0.835222775126975</v>
      </c>
      <c r="L86" s="211"/>
    </row>
    <row r="87" ht="15" spans="1:12">
      <c r="A87" s="249"/>
      <c r="B87" s="250"/>
      <c r="C87" s="155" t="s">
        <v>21</v>
      </c>
      <c r="D87" s="251">
        <f>报废资产处置!D87+减值核销资产处置!D87</f>
        <v>550302598.16</v>
      </c>
      <c r="E87" s="251">
        <f>报废资产处置!E87+减值核销资产处置!E87</f>
        <v>464224046.63</v>
      </c>
      <c r="F87" s="251">
        <f>报废资产处置!F87+减值核销资产处置!F87</f>
        <v>33346388.51</v>
      </c>
      <c r="G87" s="251">
        <f>报废资产处置!G87+减值核销资产处置!G87</f>
        <v>52732163.0215775</v>
      </c>
      <c r="H87" s="252">
        <f>报废资产处置!H87+减值核销资产处置!H87</f>
        <v>4205</v>
      </c>
      <c r="I87" s="259">
        <f>报废资产处置!I87+减值核销资产处置!I87</f>
        <v>14679808.21</v>
      </c>
      <c r="J87" s="251">
        <f>I87-G87</f>
        <v>-38052354.8115775</v>
      </c>
      <c r="K87" s="260">
        <f>J87/G87</f>
        <v>-0.721615663594282</v>
      </c>
      <c r="L87" s="211"/>
    </row>
    <row r="90" spans="4:9">
      <c r="D90" s="253"/>
      <c r="E90" s="253"/>
      <c r="F90" s="253"/>
      <c r="G90" s="253"/>
      <c r="H90" s="253"/>
      <c r="I90" s="253"/>
    </row>
    <row r="91" ht="25.5" customHeight="1" spans="4:9">
      <c r="D91" s="253"/>
      <c r="E91" s="253"/>
      <c r="F91" s="253"/>
      <c r="G91" s="253"/>
      <c r="H91" s="253"/>
      <c r="I91" s="253"/>
    </row>
    <row r="92" spans="4:9">
      <c r="D92" s="253"/>
      <c r="E92" s="253"/>
      <c r="F92" s="253"/>
      <c r="G92" s="253"/>
      <c r="H92" s="253"/>
      <c r="I92" s="253"/>
    </row>
    <row r="93" spans="4:9">
      <c r="D93" s="253"/>
      <c r="E93" s="253"/>
      <c r="F93" s="253"/>
      <c r="G93" s="253"/>
      <c r="H93" s="253"/>
      <c r="I93" s="253"/>
    </row>
    <row r="94" spans="4:10">
      <c r="D94" s="253"/>
      <c r="E94" s="253"/>
      <c r="F94" s="253"/>
      <c r="G94" s="253"/>
      <c r="H94" s="253"/>
      <c r="I94" s="253"/>
      <c r="J94" s="253"/>
    </row>
    <row r="95" spans="4:8">
      <c r="D95" s="253"/>
      <c r="E95" s="253"/>
      <c r="F95" s="253"/>
      <c r="G95" s="253"/>
      <c r="H95" s="253"/>
    </row>
    <row r="96" spans="5:9">
      <c r="E96" s="253"/>
      <c r="F96" s="253"/>
      <c r="G96" s="253"/>
      <c r="H96" s="253"/>
      <c r="I96" s="253"/>
    </row>
    <row r="97" spans="4:9">
      <c r="D97" s="253"/>
      <c r="E97" s="253"/>
      <c r="F97" s="253"/>
      <c r="G97" s="253"/>
      <c r="H97" s="253"/>
      <c r="I97" s="253"/>
    </row>
    <row r="98" spans="4:9">
      <c r="D98" s="253"/>
      <c r="E98" s="253"/>
      <c r="F98" s="253"/>
      <c r="G98" s="253"/>
      <c r="H98" s="253"/>
      <c r="I98" s="253"/>
    </row>
    <row r="99" spans="4:9">
      <c r="D99" s="253"/>
      <c r="E99" s="253"/>
      <c r="F99" s="253"/>
      <c r="G99" s="253"/>
      <c r="H99" s="253"/>
      <c r="I99" s="253"/>
    </row>
    <row r="100" spans="4:9">
      <c r="D100" s="253"/>
      <c r="E100" s="253"/>
      <c r="F100" s="253"/>
      <c r="G100" s="253"/>
      <c r="H100" s="253"/>
      <c r="I100" s="253"/>
    </row>
    <row r="101" spans="4:9">
      <c r="D101" s="253"/>
      <c r="E101" s="253"/>
      <c r="F101" s="253"/>
      <c r="G101" s="253"/>
      <c r="H101" s="253"/>
      <c r="I101" s="253"/>
    </row>
  </sheetData>
  <mergeCells count="41">
    <mergeCell ref="A2:I2"/>
    <mergeCell ref="A3:I3"/>
    <mergeCell ref="D6:H6"/>
    <mergeCell ref="A6:A7"/>
    <mergeCell ref="A8:A12"/>
    <mergeCell ref="A13:A17"/>
    <mergeCell ref="A18:A22"/>
    <mergeCell ref="A23:A27"/>
    <mergeCell ref="A28:A32"/>
    <mergeCell ref="A33:A37"/>
    <mergeCell ref="A38:A42"/>
    <mergeCell ref="A43:A47"/>
    <mergeCell ref="A48:A52"/>
    <mergeCell ref="A53:A57"/>
    <mergeCell ref="A58:A62"/>
    <mergeCell ref="A63:A67"/>
    <mergeCell ref="A68:A72"/>
    <mergeCell ref="A73:A77"/>
    <mergeCell ref="A78:A82"/>
    <mergeCell ref="A83:A87"/>
    <mergeCell ref="B6:B7"/>
    <mergeCell ref="B8:B12"/>
    <mergeCell ref="B13:B17"/>
    <mergeCell ref="B18:B22"/>
    <mergeCell ref="B23:B27"/>
    <mergeCell ref="B28:B32"/>
    <mergeCell ref="B33:B37"/>
    <mergeCell ref="B38:B42"/>
    <mergeCell ref="B43:B47"/>
    <mergeCell ref="B48:B52"/>
    <mergeCell ref="B53:B57"/>
    <mergeCell ref="B58:B62"/>
    <mergeCell ref="B63:B67"/>
    <mergeCell ref="B68:B72"/>
    <mergeCell ref="B73:B77"/>
    <mergeCell ref="B78:B82"/>
    <mergeCell ref="B83:B87"/>
    <mergeCell ref="C6:C7"/>
    <mergeCell ref="I6:I7"/>
    <mergeCell ref="J6:J7"/>
    <mergeCell ref="K6:K7"/>
  </mergeCells>
  <pageMargins left="0.75" right="0.75" top="1" bottom="1" header="0.5" footer="0.5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57"/>
    <pageSetUpPr fitToPage="1"/>
  </sheetPr>
  <dimension ref="A1:G558"/>
  <sheetViews>
    <sheetView zoomScale="98" zoomScaleNormal="98" workbookViewId="0">
      <pane xSplit="1" ySplit="3" topLeftCell="B4" activePane="bottomRight" state="frozen"/>
      <selection/>
      <selection pane="topRight"/>
      <selection pane="bottomLeft"/>
      <selection pane="bottomRight" activeCell="A1" sqref="A1:G1"/>
    </sheetView>
  </sheetViews>
  <sheetFormatPr defaultColWidth="9" defaultRowHeight="15" customHeight="1" outlineLevelCol="6"/>
  <cols>
    <col min="1" max="1" width="4.6" style="4" customWidth="1"/>
    <col min="2" max="2" width="15.425" style="5" customWidth="1"/>
    <col min="3" max="3" width="15.8083333333333" style="5" customWidth="1"/>
    <col min="4" max="4" width="9.79166666666667" style="4" customWidth="1"/>
    <col min="5" max="5" width="7.26666666666667" style="4" customWidth="1"/>
    <col min="6" max="6" width="6.4" style="6" customWidth="1"/>
    <col min="7" max="7" width="19.9" style="7" customWidth="1"/>
    <col min="8" max="16384" width="9" style="7"/>
  </cols>
  <sheetData>
    <row r="1" s="1" customFormat="1" ht="28.95" customHeight="1" spans="1:7">
      <c r="A1" s="8" t="s">
        <v>53</v>
      </c>
      <c r="B1" s="8"/>
      <c r="C1" s="8"/>
      <c r="D1" s="8"/>
      <c r="E1" s="8"/>
      <c r="F1" s="8"/>
      <c r="G1" s="8"/>
    </row>
    <row r="2" s="2" customFormat="1" ht="16.05" customHeight="1" spans="1:7">
      <c r="A2" s="9" t="s">
        <v>4</v>
      </c>
      <c r="B2" s="10" t="s">
        <v>40</v>
      </c>
      <c r="C2" s="10" t="s">
        <v>41</v>
      </c>
      <c r="D2" s="9" t="s">
        <v>42</v>
      </c>
      <c r="E2" s="9" t="s">
        <v>43</v>
      </c>
      <c r="F2" s="11" t="s">
        <v>44</v>
      </c>
      <c r="G2" s="12" t="s">
        <v>45</v>
      </c>
    </row>
    <row r="3" s="2" customFormat="1" ht="16.05" customHeight="1" spans="1:7">
      <c r="A3" s="13"/>
      <c r="B3" s="14"/>
      <c r="C3" s="14"/>
      <c r="D3" s="13"/>
      <c r="E3" s="13"/>
      <c r="F3" s="15"/>
      <c r="G3" s="12"/>
    </row>
    <row r="4" s="3" customFormat="1" ht="16.05" customHeight="1" spans="1:7">
      <c r="A4" s="16">
        <v>1</v>
      </c>
      <c r="B4" s="17" t="s">
        <v>54</v>
      </c>
      <c r="C4" s="17" t="s">
        <v>55</v>
      </c>
      <c r="D4" s="22">
        <v>39522</v>
      </c>
      <c r="E4" s="12" t="s">
        <v>48</v>
      </c>
      <c r="F4" s="23">
        <v>105</v>
      </c>
      <c r="G4" s="21" t="s">
        <v>51</v>
      </c>
    </row>
    <row r="5" s="3" customFormat="1" ht="16.05" customHeight="1" spans="1:7">
      <c r="A5" s="16">
        <v>2</v>
      </c>
      <c r="B5" s="12" t="s">
        <v>54</v>
      </c>
      <c r="C5" s="28" t="s">
        <v>55</v>
      </c>
      <c r="D5" s="22">
        <v>39685</v>
      </c>
      <c r="E5" s="12" t="s">
        <v>48</v>
      </c>
      <c r="F5" s="23">
        <v>72</v>
      </c>
      <c r="G5" s="21" t="s">
        <v>51</v>
      </c>
    </row>
    <row r="6" s="3" customFormat="1" ht="16.05" customHeight="1" spans="1:7">
      <c r="A6" s="16">
        <v>3</v>
      </c>
      <c r="B6" s="12" t="s">
        <v>46</v>
      </c>
      <c r="C6" s="28" t="s">
        <v>50</v>
      </c>
      <c r="D6" s="22">
        <v>39195</v>
      </c>
      <c r="E6" s="12" t="s">
        <v>48</v>
      </c>
      <c r="F6" s="23">
        <v>205</v>
      </c>
      <c r="G6" s="21" t="s">
        <v>51</v>
      </c>
    </row>
    <row r="7" s="3" customFormat="1" ht="16.05" customHeight="1" spans="1:7">
      <c r="A7" s="16">
        <v>4</v>
      </c>
      <c r="B7" s="17" t="s">
        <v>52</v>
      </c>
      <c r="C7" s="17" t="s">
        <v>50</v>
      </c>
      <c r="D7" s="22">
        <v>38504</v>
      </c>
      <c r="E7" s="12" t="s">
        <v>48</v>
      </c>
      <c r="F7" s="23">
        <v>86</v>
      </c>
      <c r="G7" s="21" t="s">
        <v>51</v>
      </c>
    </row>
    <row r="8" s="3" customFormat="1" ht="16.05" customHeight="1" spans="1:7">
      <c r="A8" s="16">
        <v>5</v>
      </c>
      <c r="B8" s="12" t="s">
        <v>46</v>
      </c>
      <c r="C8" s="28" t="s">
        <v>56</v>
      </c>
      <c r="D8" s="22">
        <v>39519</v>
      </c>
      <c r="E8" s="12" t="s">
        <v>48</v>
      </c>
      <c r="F8" s="23">
        <v>257</v>
      </c>
      <c r="G8" s="21" t="s">
        <v>51</v>
      </c>
    </row>
    <row r="9" s="3" customFormat="1" ht="16.05" customHeight="1" spans="1:7">
      <c r="A9" s="16">
        <v>6</v>
      </c>
      <c r="B9" s="17" t="s">
        <v>46</v>
      </c>
      <c r="C9" s="17" t="s">
        <v>57</v>
      </c>
      <c r="D9" s="22">
        <v>43789</v>
      </c>
      <c r="E9" s="12" t="s">
        <v>48</v>
      </c>
      <c r="F9" s="23">
        <v>36</v>
      </c>
      <c r="G9" s="21" t="s">
        <v>51</v>
      </c>
    </row>
    <row r="10" s="3" customFormat="1" ht="16.05" customHeight="1" spans="1:7">
      <c r="A10" s="16">
        <v>7</v>
      </c>
      <c r="B10" s="17" t="s">
        <v>52</v>
      </c>
      <c r="C10" s="17" t="s">
        <v>50</v>
      </c>
      <c r="D10" s="22">
        <v>40083</v>
      </c>
      <c r="E10" s="12" t="s">
        <v>48</v>
      </c>
      <c r="F10" s="23">
        <v>5</v>
      </c>
      <c r="G10" s="21" t="s">
        <v>51</v>
      </c>
    </row>
    <row r="11" s="3" customFormat="1" ht="16.05" customHeight="1" spans="1:7">
      <c r="A11" s="16">
        <v>8</v>
      </c>
      <c r="B11" s="12" t="s">
        <v>46</v>
      </c>
      <c r="C11" s="28" t="s">
        <v>58</v>
      </c>
      <c r="D11" s="22">
        <v>40116</v>
      </c>
      <c r="E11" s="12" t="s">
        <v>48</v>
      </c>
      <c r="F11" s="23">
        <v>14</v>
      </c>
      <c r="G11" s="21" t="s">
        <v>51</v>
      </c>
    </row>
    <row r="12" s="3" customFormat="1" ht="16.05" customHeight="1" spans="1:7">
      <c r="A12" s="16">
        <v>9</v>
      </c>
      <c r="B12" s="17" t="s">
        <v>46</v>
      </c>
      <c r="C12" s="17" t="s">
        <v>58</v>
      </c>
      <c r="D12" s="22">
        <v>35370</v>
      </c>
      <c r="E12" s="12" t="s">
        <v>48</v>
      </c>
      <c r="F12" s="23">
        <v>10</v>
      </c>
      <c r="G12" s="21" t="s">
        <v>51</v>
      </c>
    </row>
    <row r="13" s="3" customFormat="1" ht="16.05" customHeight="1" spans="1:7">
      <c r="A13" s="16">
        <v>10</v>
      </c>
      <c r="B13" s="17" t="s">
        <v>52</v>
      </c>
      <c r="C13" s="17" t="s">
        <v>50</v>
      </c>
      <c r="D13" s="22">
        <v>44853</v>
      </c>
      <c r="E13" s="12" t="s">
        <v>48</v>
      </c>
      <c r="F13" s="23">
        <v>1</v>
      </c>
      <c r="G13" s="21" t="s">
        <v>51</v>
      </c>
    </row>
    <row r="14" s="3" customFormat="1" ht="16.05" customHeight="1" spans="1:7">
      <c r="A14" s="16">
        <v>11</v>
      </c>
      <c r="B14" s="17" t="s">
        <v>52</v>
      </c>
      <c r="C14" s="17" t="s">
        <v>50</v>
      </c>
      <c r="D14" s="22">
        <v>44853</v>
      </c>
      <c r="E14" s="12" t="s">
        <v>48</v>
      </c>
      <c r="F14" s="23">
        <v>1</v>
      </c>
      <c r="G14" s="21" t="s">
        <v>51</v>
      </c>
    </row>
    <row r="15" s="3" customFormat="1" ht="16.05" customHeight="1" spans="1:7">
      <c r="A15" s="16">
        <v>12</v>
      </c>
      <c r="B15" s="17" t="s">
        <v>52</v>
      </c>
      <c r="C15" s="17" t="s">
        <v>50</v>
      </c>
      <c r="D15" s="22">
        <v>44853</v>
      </c>
      <c r="E15" s="12" t="s">
        <v>48</v>
      </c>
      <c r="F15" s="23">
        <v>1</v>
      </c>
      <c r="G15" s="21" t="s">
        <v>51</v>
      </c>
    </row>
    <row r="16" s="3" customFormat="1" ht="16.05" customHeight="1" spans="1:7">
      <c r="A16" s="16">
        <v>13</v>
      </c>
      <c r="B16" s="17" t="s">
        <v>52</v>
      </c>
      <c r="C16" s="17" t="s">
        <v>50</v>
      </c>
      <c r="D16" s="22">
        <v>44853</v>
      </c>
      <c r="E16" s="12" t="s">
        <v>48</v>
      </c>
      <c r="F16" s="23">
        <v>1</v>
      </c>
      <c r="G16" s="21" t="s">
        <v>51</v>
      </c>
    </row>
    <row r="17" s="3" customFormat="1" ht="16.05" customHeight="1" spans="1:7">
      <c r="A17" s="16">
        <v>14</v>
      </c>
      <c r="B17" s="17" t="s">
        <v>52</v>
      </c>
      <c r="C17" s="17" t="s">
        <v>50</v>
      </c>
      <c r="D17" s="22">
        <v>44853</v>
      </c>
      <c r="E17" s="12" t="s">
        <v>48</v>
      </c>
      <c r="F17" s="23">
        <v>1</v>
      </c>
      <c r="G17" s="21" t="s">
        <v>51</v>
      </c>
    </row>
    <row r="18" s="3" customFormat="1" ht="16.05" customHeight="1" spans="1:7">
      <c r="A18" s="16">
        <v>15</v>
      </c>
      <c r="B18" s="17" t="s">
        <v>52</v>
      </c>
      <c r="C18" s="17" t="s">
        <v>50</v>
      </c>
      <c r="D18" s="22">
        <v>44853</v>
      </c>
      <c r="E18" s="12" t="s">
        <v>48</v>
      </c>
      <c r="F18" s="23">
        <v>1</v>
      </c>
      <c r="G18" s="21" t="s">
        <v>51</v>
      </c>
    </row>
    <row r="19" s="3" customFormat="1" ht="16.05" customHeight="1" spans="1:7">
      <c r="A19" s="16">
        <v>16</v>
      </c>
      <c r="B19" s="17" t="s">
        <v>52</v>
      </c>
      <c r="C19" s="17" t="s">
        <v>50</v>
      </c>
      <c r="D19" s="22">
        <v>44853</v>
      </c>
      <c r="E19" s="12" t="s">
        <v>48</v>
      </c>
      <c r="F19" s="23">
        <v>1</v>
      </c>
      <c r="G19" s="21" t="s">
        <v>51</v>
      </c>
    </row>
    <row r="20" s="3" customFormat="1" ht="16.05" customHeight="1" spans="1:7">
      <c r="A20" s="16">
        <v>17</v>
      </c>
      <c r="B20" s="17" t="s">
        <v>52</v>
      </c>
      <c r="C20" s="17" t="s">
        <v>50</v>
      </c>
      <c r="D20" s="22">
        <v>44853</v>
      </c>
      <c r="E20" s="12" t="s">
        <v>48</v>
      </c>
      <c r="F20" s="23">
        <v>1</v>
      </c>
      <c r="G20" s="21" t="s">
        <v>51</v>
      </c>
    </row>
    <row r="21" s="3" customFormat="1" ht="16.05" customHeight="1" spans="1:7">
      <c r="A21" s="16">
        <v>18</v>
      </c>
      <c r="B21" s="17" t="s">
        <v>52</v>
      </c>
      <c r="C21" s="17" t="s">
        <v>50</v>
      </c>
      <c r="D21" s="22">
        <v>44853</v>
      </c>
      <c r="E21" s="12" t="s">
        <v>48</v>
      </c>
      <c r="F21" s="23">
        <v>1</v>
      </c>
      <c r="G21" s="21" t="s">
        <v>51</v>
      </c>
    </row>
    <row r="22" s="3" customFormat="1" ht="16.05" customHeight="1" spans="1:7">
      <c r="A22" s="16">
        <v>19</v>
      </c>
      <c r="B22" s="17" t="s">
        <v>52</v>
      </c>
      <c r="C22" s="17" t="s">
        <v>50</v>
      </c>
      <c r="D22" s="22">
        <v>44853</v>
      </c>
      <c r="E22" s="12" t="s">
        <v>48</v>
      </c>
      <c r="F22" s="23">
        <v>1</v>
      </c>
      <c r="G22" s="21" t="s">
        <v>51</v>
      </c>
    </row>
    <row r="23" s="3" customFormat="1" ht="16.05" customHeight="1" spans="1:7">
      <c r="A23" s="16">
        <v>20</v>
      </c>
      <c r="B23" s="17" t="s">
        <v>52</v>
      </c>
      <c r="C23" s="17" t="s">
        <v>50</v>
      </c>
      <c r="D23" s="22">
        <v>44853</v>
      </c>
      <c r="E23" s="12" t="s">
        <v>48</v>
      </c>
      <c r="F23" s="23">
        <v>1</v>
      </c>
      <c r="G23" s="21" t="s">
        <v>51</v>
      </c>
    </row>
    <row r="24" s="3" customFormat="1" ht="16.05" customHeight="1" spans="1:7">
      <c r="A24" s="16">
        <v>21</v>
      </c>
      <c r="B24" s="17" t="s">
        <v>52</v>
      </c>
      <c r="C24" s="17" t="s">
        <v>50</v>
      </c>
      <c r="D24" s="22">
        <v>44853</v>
      </c>
      <c r="E24" s="12" t="s">
        <v>48</v>
      </c>
      <c r="F24" s="23">
        <v>1</v>
      </c>
      <c r="G24" s="21" t="s">
        <v>51</v>
      </c>
    </row>
    <row r="25" s="3" customFormat="1" ht="16.05" customHeight="1" spans="1:7">
      <c r="A25" s="16">
        <v>22</v>
      </c>
      <c r="B25" s="17" t="s">
        <v>52</v>
      </c>
      <c r="C25" s="17" t="s">
        <v>50</v>
      </c>
      <c r="D25" s="22">
        <v>44853</v>
      </c>
      <c r="E25" s="12" t="s">
        <v>48</v>
      </c>
      <c r="F25" s="23">
        <v>1</v>
      </c>
      <c r="G25" s="21" t="s">
        <v>51</v>
      </c>
    </row>
    <row r="26" s="3" customFormat="1" ht="16.05" customHeight="1" spans="1:7">
      <c r="A26" s="16">
        <v>23</v>
      </c>
      <c r="B26" s="17" t="s">
        <v>52</v>
      </c>
      <c r="C26" s="17" t="s">
        <v>50</v>
      </c>
      <c r="D26" s="22">
        <v>44853</v>
      </c>
      <c r="E26" s="12" t="s">
        <v>48</v>
      </c>
      <c r="F26" s="23">
        <v>1</v>
      </c>
      <c r="G26" s="21" t="s">
        <v>51</v>
      </c>
    </row>
    <row r="27" s="3" customFormat="1" ht="16.05" customHeight="1" spans="1:7">
      <c r="A27" s="16">
        <v>24</v>
      </c>
      <c r="B27" s="17" t="s">
        <v>52</v>
      </c>
      <c r="C27" s="17" t="s">
        <v>50</v>
      </c>
      <c r="D27" s="22">
        <v>44853</v>
      </c>
      <c r="E27" s="12" t="s">
        <v>48</v>
      </c>
      <c r="F27" s="23">
        <v>1</v>
      </c>
      <c r="G27" s="21" t="s">
        <v>51</v>
      </c>
    </row>
    <row r="28" s="3" customFormat="1" ht="16.05" customHeight="1" spans="1:7">
      <c r="A28" s="16">
        <v>25</v>
      </c>
      <c r="B28" s="17" t="s">
        <v>52</v>
      </c>
      <c r="C28" s="17" t="s">
        <v>50</v>
      </c>
      <c r="D28" s="22">
        <v>44853</v>
      </c>
      <c r="E28" s="12" t="s">
        <v>48</v>
      </c>
      <c r="F28" s="23">
        <v>1</v>
      </c>
      <c r="G28" s="21" t="s">
        <v>51</v>
      </c>
    </row>
    <row r="29" s="3" customFormat="1" ht="16.05" customHeight="1" spans="1:7">
      <c r="A29" s="16">
        <v>26</v>
      </c>
      <c r="B29" s="17" t="s">
        <v>52</v>
      </c>
      <c r="C29" s="17" t="s">
        <v>50</v>
      </c>
      <c r="D29" s="22">
        <v>44853</v>
      </c>
      <c r="E29" s="12" t="s">
        <v>48</v>
      </c>
      <c r="F29" s="23">
        <v>1</v>
      </c>
      <c r="G29" s="21" t="s">
        <v>51</v>
      </c>
    </row>
    <row r="30" s="3" customFormat="1" ht="16.05" customHeight="1" spans="1:7">
      <c r="A30" s="16">
        <v>27</v>
      </c>
      <c r="B30" s="17" t="s">
        <v>52</v>
      </c>
      <c r="C30" s="17" t="s">
        <v>50</v>
      </c>
      <c r="D30" s="22">
        <v>44853</v>
      </c>
      <c r="E30" s="12" t="s">
        <v>48</v>
      </c>
      <c r="F30" s="23">
        <v>1</v>
      </c>
      <c r="G30" s="21" t="s">
        <v>51</v>
      </c>
    </row>
    <row r="31" s="3" customFormat="1" ht="16.05" customHeight="1" spans="1:7">
      <c r="A31" s="16">
        <v>28</v>
      </c>
      <c r="B31" s="17" t="s">
        <v>52</v>
      </c>
      <c r="C31" s="17" t="s">
        <v>50</v>
      </c>
      <c r="D31" s="22">
        <v>44853</v>
      </c>
      <c r="E31" s="12" t="s">
        <v>48</v>
      </c>
      <c r="F31" s="23">
        <v>1</v>
      </c>
      <c r="G31" s="21" t="s">
        <v>51</v>
      </c>
    </row>
    <row r="32" s="3" customFormat="1" ht="16.05" customHeight="1" spans="1:7">
      <c r="A32" s="16">
        <v>29</v>
      </c>
      <c r="B32" s="17" t="s">
        <v>52</v>
      </c>
      <c r="C32" s="17" t="s">
        <v>50</v>
      </c>
      <c r="D32" s="22">
        <v>44853</v>
      </c>
      <c r="E32" s="12" t="s">
        <v>48</v>
      </c>
      <c r="F32" s="23">
        <v>1</v>
      </c>
      <c r="G32" s="21" t="s">
        <v>51</v>
      </c>
    </row>
    <row r="33" s="3" customFormat="1" ht="16.05" customHeight="1" spans="1:7">
      <c r="A33" s="16">
        <v>30</v>
      </c>
      <c r="B33" s="17" t="s">
        <v>52</v>
      </c>
      <c r="C33" s="17" t="s">
        <v>50</v>
      </c>
      <c r="D33" s="22">
        <v>44853</v>
      </c>
      <c r="E33" s="12" t="s">
        <v>48</v>
      </c>
      <c r="F33" s="23">
        <v>1</v>
      </c>
      <c r="G33" s="21" t="s">
        <v>51</v>
      </c>
    </row>
    <row r="34" s="3" customFormat="1" ht="16.05" customHeight="1" spans="1:7">
      <c r="A34" s="16">
        <v>31</v>
      </c>
      <c r="B34" s="17" t="s">
        <v>52</v>
      </c>
      <c r="C34" s="17" t="s">
        <v>50</v>
      </c>
      <c r="D34" s="22">
        <v>44853</v>
      </c>
      <c r="E34" s="12" t="s">
        <v>48</v>
      </c>
      <c r="F34" s="23">
        <v>1</v>
      </c>
      <c r="G34" s="21" t="s">
        <v>51</v>
      </c>
    </row>
    <row r="35" s="3" customFormat="1" ht="16.05" customHeight="1" spans="1:7">
      <c r="A35" s="16">
        <v>32</v>
      </c>
      <c r="B35" s="17" t="s">
        <v>52</v>
      </c>
      <c r="C35" s="17" t="s">
        <v>50</v>
      </c>
      <c r="D35" s="22">
        <v>44853</v>
      </c>
      <c r="E35" s="12" t="s">
        <v>48</v>
      </c>
      <c r="F35" s="23">
        <v>1</v>
      </c>
      <c r="G35" s="21" t="s">
        <v>51</v>
      </c>
    </row>
    <row r="36" s="3" customFormat="1" ht="16.05" customHeight="1" spans="1:7">
      <c r="A36" s="16">
        <v>33</v>
      </c>
      <c r="B36" s="17" t="s">
        <v>52</v>
      </c>
      <c r="C36" s="17" t="s">
        <v>50</v>
      </c>
      <c r="D36" s="22">
        <v>44853</v>
      </c>
      <c r="E36" s="12" t="s">
        <v>48</v>
      </c>
      <c r="F36" s="23">
        <v>1</v>
      </c>
      <c r="G36" s="21" t="s">
        <v>51</v>
      </c>
    </row>
    <row r="37" s="3" customFormat="1" ht="16.05" customHeight="1" spans="1:7">
      <c r="A37" s="16">
        <v>34</v>
      </c>
      <c r="B37" s="17" t="s">
        <v>52</v>
      </c>
      <c r="C37" s="17" t="s">
        <v>50</v>
      </c>
      <c r="D37" s="22">
        <v>44853</v>
      </c>
      <c r="E37" s="12" t="s">
        <v>48</v>
      </c>
      <c r="F37" s="23">
        <v>1</v>
      </c>
      <c r="G37" s="21" t="s">
        <v>51</v>
      </c>
    </row>
    <row r="38" s="3" customFormat="1" ht="16.05" customHeight="1" spans="1:7">
      <c r="A38" s="16">
        <v>35</v>
      </c>
      <c r="B38" s="17" t="s">
        <v>52</v>
      </c>
      <c r="C38" s="17" t="s">
        <v>50</v>
      </c>
      <c r="D38" s="22">
        <v>44853</v>
      </c>
      <c r="E38" s="12" t="s">
        <v>48</v>
      </c>
      <c r="F38" s="23">
        <v>1</v>
      </c>
      <c r="G38" s="21" t="s">
        <v>51</v>
      </c>
    </row>
    <row r="39" s="3" customFormat="1" ht="16.05" customHeight="1" spans="1:7">
      <c r="A39" s="16">
        <v>36</v>
      </c>
      <c r="B39" s="17" t="s">
        <v>52</v>
      </c>
      <c r="C39" s="17" t="s">
        <v>50</v>
      </c>
      <c r="D39" s="22">
        <v>44853</v>
      </c>
      <c r="E39" s="12" t="s">
        <v>48</v>
      </c>
      <c r="F39" s="23">
        <v>1</v>
      </c>
      <c r="G39" s="21" t="s">
        <v>51</v>
      </c>
    </row>
    <row r="40" s="3" customFormat="1" ht="16.05" customHeight="1" spans="1:7">
      <c r="A40" s="16">
        <v>37</v>
      </c>
      <c r="B40" s="17" t="s">
        <v>52</v>
      </c>
      <c r="C40" s="17" t="s">
        <v>50</v>
      </c>
      <c r="D40" s="22">
        <v>44853</v>
      </c>
      <c r="E40" s="12" t="s">
        <v>48</v>
      </c>
      <c r="F40" s="23">
        <v>1</v>
      </c>
      <c r="G40" s="21" t="s">
        <v>51</v>
      </c>
    </row>
    <row r="41" s="3" customFormat="1" ht="16.05" customHeight="1" spans="1:7">
      <c r="A41" s="16">
        <v>38</v>
      </c>
      <c r="B41" s="17" t="s">
        <v>52</v>
      </c>
      <c r="C41" s="17" t="s">
        <v>50</v>
      </c>
      <c r="D41" s="22">
        <v>44853</v>
      </c>
      <c r="E41" s="12" t="s">
        <v>48</v>
      </c>
      <c r="F41" s="23">
        <v>1</v>
      </c>
      <c r="G41" s="21" t="s">
        <v>51</v>
      </c>
    </row>
    <row r="42" s="3" customFormat="1" ht="16.05" customHeight="1" spans="1:7">
      <c r="A42" s="16">
        <v>39</v>
      </c>
      <c r="B42" s="17" t="s">
        <v>52</v>
      </c>
      <c r="C42" s="17" t="s">
        <v>50</v>
      </c>
      <c r="D42" s="22">
        <v>44853</v>
      </c>
      <c r="E42" s="12" t="s">
        <v>48</v>
      </c>
      <c r="F42" s="23">
        <v>1</v>
      </c>
      <c r="G42" s="21" t="s">
        <v>51</v>
      </c>
    </row>
    <row r="43" s="3" customFormat="1" ht="16.05" customHeight="1" spans="1:7">
      <c r="A43" s="16">
        <v>40</v>
      </c>
      <c r="B43" s="17" t="s">
        <v>52</v>
      </c>
      <c r="C43" s="17" t="s">
        <v>50</v>
      </c>
      <c r="D43" s="22">
        <v>44853</v>
      </c>
      <c r="E43" s="12" t="s">
        <v>48</v>
      </c>
      <c r="F43" s="23">
        <v>1</v>
      </c>
      <c r="G43" s="21" t="s">
        <v>51</v>
      </c>
    </row>
    <row r="44" s="3" customFormat="1" ht="16.05" customHeight="1" spans="1:7">
      <c r="A44" s="16">
        <v>41</v>
      </c>
      <c r="B44" s="17" t="s">
        <v>52</v>
      </c>
      <c r="C44" s="17" t="s">
        <v>50</v>
      </c>
      <c r="D44" s="22">
        <v>44853</v>
      </c>
      <c r="E44" s="12" t="s">
        <v>48</v>
      </c>
      <c r="F44" s="23">
        <v>1</v>
      </c>
      <c r="G44" s="21" t="s">
        <v>51</v>
      </c>
    </row>
    <row r="45" s="3" customFormat="1" ht="16.05" customHeight="1" spans="1:7">
      <c r="A45" s="16">
        <v>42</v>
      </c>
      <c r="B45" s="17" t="s">
        <v>52</v>
      </c>
      <c r="C45" s="17" t="s">
        <v>50</v>
      </c>
      <c r="D45" s="22">
        <v>44853</v>
      </c>
      <c r="E45" s="12" t="s">
        <v>48</v>
      </c>
      <c r="F45" s="23">
        <v>1</v>
      </c>
      <c r="G45" s="21" t="s">
        <v>51</v>
      </c>
    </row>
    <row r="46" s="3" customFormat="1" ht="16.05" customHeight="1" spans="1:7">
      <c r="A46" s="16">
        <v>43</v>
      </c>
      <c r="B46" s="17" t="s">
        <v>52</v>
      </c>
      <c r="C46" s="17" t="s">
        <v>50</v>
      </c>
      <c r="D46" s="22">
        <v>44853</v>
      </c>
      <c r="E46" s="12" t="s">
        <v>48</v>
      </c>
      <c r="F46" s="23">
        <v>1</v>
      </c>
      <c r="G46" s="21" t="s">
        <v>51</v>
      </c>
    </row>
    <row r="47" s="3" customFormat="1" ht="16.05" customHeight="1" spans="1:7">
      <c r="A47" s="16">
        <v>44</v>
      </c>
      <c r="B47" s="17" t="s">
        <v>52</v>
      </c>
      <c r="C47" s="17" t="s">
        <v>50</v>
      </c>
      <c r="D47" s="22">
        <v>44853</v>
      </c>
      <c r="E47" s="12" t="s">
        <v>48</v>
      </c>
      <c r="F47" s="23">
        <v>1</v>
      </c>
      <c r="G47" s="21" t="s">
        <v>51</v>
      </c>
    </row>
    <row r="48" s="3" customFormat="1" ht="16.05" customHeight="1" spans="1:7">
      <c r="A48" s="16">
        <v>45</v>
      </c>
      <c r="B48" s="17" t="s">
        <v>52</v>
      </c>
      <c r="C48" s="17" t="s">
        <v>50</v>
      </c>
      <c r="D48" s="22">
        <v>44853</v>
      </c>
      <c r="E48" s="12" t="s">
        <v>48</v>
      </c>
      <c r="F48" s="23">
        <v>1</v>
      </c>
      <c r="G48" s="21" t="s">
        <v>51</v>
      </c>
    </row>
    <row r="49" s="3" customFormat="1" ht="16.05" customHeight="1" spans="1:7">
      <c r="A49" s="16">
        <v>46</v>
      </c>
      <c r="B49" s="17" t="s">
        <v>52</v>
      </c>
      <c r="C49" s="17" t="s">
        <v>50</v>
      </c>
      <c r="D49" s="22">
        <v>44853</v>
      </c>
      <c r="E49" s="12" t="s">
        <v>48</v>
      </c>
      <c r="F49" s="23">
        <v>1</v>
      </c>
      <c r="G49" s="21" t="s">
        <v>51</v>
      </c>
    </row>
    <row r="50" s="3" customFormat="1" ht="16.05" customHeight="1" spans="1:7">
      <c r="A50" s="16">
        <v>47</v>
      </c>
      <c r="B50" s="17" t="s">
        <v>52</v>
      </c>
      <c r="C50" s="17" t="s">
        <v>50</v>
      </c>
      <c r="D50" s="22">
        <v>44853</v>
      </c>
      <c r="E50" s="12" t="s">
        <v>48</v>
      </c>
      <c r="F50" s="23">
        <v>1</v>
      </c>
      <c r="G50" s="21" t="s">
        <v>51</v>
      </c>
    </row>
    <row r="51" s="3" customFormat="1" ht="16.05" customHeight="1" spans="1:7">
      <c r="A51" s="16">
        <v>48</v>
      </c>
      <c r="B51" s="17" t="s">
        <v>52</v>
      </c>
      <c r="C51" s="17" t="s">
        <v>50</v>
      </c>
      <c r="D51" s="22">
        <v>44853</v>
      </c>
      <c r="E51" s="12" t="s">
        <v>48</v>
      </c>
      <c r="F51" s="23">
        <v>1</v>
      </c>
      <c r="G51" s="21" t="s">
        <v>51</v>
      </c>
    </row>
    <row r="52" s="3" customFormat="1" ht="16.05" customHeight="1" spans="1:7">
      <c r="A52" s="16">
        <v>49</v>
      </c>
      <c r="B52" s="17" t="s">
        <v>52</v>
      </c>
      <c r="C52" s="17" t="s">
        <v>50</v>
      </c>
      <c r="D52" s="22">
        <v>44853</v>
      </c>
      <c r="E52" s="12" t="s">
        <v>48</v>
      </c>
      <c r="F52" s="23">
        <v>1</v>
      </c>
      <c r="G52" s="21" t="s">
        <v>51</v>
      </c>
    </row>
    <row r="53" s="3" customFormat="1" ht="16.05" customHeight="1" spans="1:7">
      <c r="A53" s="16">
        <v>50</v>
      </c>
      <c r="B53" s="17" t="s">
        <v>52</v>
      </c>
      <c r="C53" s="17" t="s">
        <v>50</v>
      </c>
      <c r="D53" s="22">
        <v>44853</v>
      </c>
      <c r="E53" s="12" t="s">
        <v>48</v>
      </c>
      <c r="F53" s="23">
        <v>1</v>
      </c>
      <c r="G53" s="21" t="s">
        <v>51</v>
      </c>
    </row>
    <row r="54" s="3" customFormat="1" ht="16.05" customHeight="1" spans="1:7">
      <c r="A54" s="16">
        <v>51</v>
      </c>
      <c r="B54" s="17" t="s">
        <v>52</v>
      </c>
      <c r="C54" s="17" t="s">
        <v>50</v>
      </c>
      <c r="D54" s="22">
        <v>44853</v>
      </c>
      <c r="E54" s="12" t="s">
        <v>48</v>
      </c>
      <c r="F54" s="23">
        <v>1</v>
      </c>
      <c r="G54" s="21" t="s">
        <v>51</v>
      </c>
    </row>
    <row r="55" s="3" customFormat="1" ht="16.05" customHeight="1" spans="1:7">
      <c r="A55" s="16">
        <v>52</v>
      </c>
      <c r="B55" s="17" t="s">
        <v>52</v>
      </c>
      <c r="C55" s="17" t="s">
        <v>50</v>
      </c>
      <c r="D55" s="22">
        <v>44853</v>
      </c>
      <c r="E55" s="12" t="s">
        <v>48</v>
      </c>
      <c r="F55" s="23">
        <v>1</v>
      </c>
      <c r="G55" s="21" t="s">
        <v>51</v>
      </c>
    </row>
    <row r="56" s="3" customFormat="1" ht="16.05" customHeight="1" spans="1:7">
      <c r="A56" s="16">
        <v>53</v>
      </c>
      <c r="B56" s="17" t="s">
        <v>52</v>
      </c>
      <c r="C56" s="17" t="s">
        <v>50</v>
      </c>
      <c r="D56" s="22">
        <v>44853</v>
      </c>
      <c r="E56" s="12" t="s">
        <v>48</v>
      </c>
      <c r="F56" s="23">
        <v>1</v>
      </c>
      <c r="G56" s="21" t="s">
        <v>51</v>
      </c>
    </row>
    <row r="57" s="3" customFormat="1" ht="16.05" customHeight="1" spans="1:7">
      <c r="A57" s="16">
        <v>54</v>
      </c>
      <c r="B57" s="17" t="s">
        <v>52</v>
      </c>
      <c r="C57" s="17" t="s">
        <v>50</v>
      </c>
      <c r="D57" s="22">
        <v>44853</v>
      </c>
      <c r="E57" s="12" t="s">
        <v>48</v>
      </c>
      <c r="F57" s="23">
        <v>1</v>
      </c>
      <c r="G57" s="21" t="s">
        <v>51</v>
      </c>
    </row>
    <row r="58" s="3" customFormat="1" ht="16.05" customHeight="1" spans="1:7">
      <c r="A58" s="16">
        <v>55</v>
      </c>
      <c r="B58" s="17" t="s">
        <v>52</v>
      </c>
      <c r="C58" s="17" t="s">
        <v>50</v>
      </c>
      <c r="D58" s="22">
        <v>44853</v>
      </c>
      <c r="E58" s="12" t="s">
        <v>48</v>
      </c>
      <c r="F58" s="23">
        <v>1</v>
      </c>
      <c r="G58" s="21" t="s">
        <v>51</v>
      </c>
    </row>
    <row r="59" s="3" customFormat="1" ht="16.05" customHeight="1" spans="1:7">
      <c r="A59" s="16">
        <v>56</v>
      </c>
      <c r="B59" s="17" t="s">
        <v>52</v>
      </c>
      <c r="C59" s="17" t="s">
        <v>50</v>
      </c>
      <c r="D59" s="22">
        <v>44853</v>
      </c>
      <c r="E59" s="12" t="s">
        <v>48</v>
      </c>
      <c r="F59" s="23">
        <v>1</v>
      </c>
      <c r="G59" s="21" t="s">
        <v>51</v>
      </c>
    </row>
    <row r="60" s="3" customFormat="1" ht="16.05" customHeight="1" spans="1:7">
      <c r="A60" s="16">
        <v>57</v>
      </c>
      <c r="B60" s="17" t="s">
        <v>52</v>
      </c>
      <c r="C60" s="17" t="s">
        <v>50</v>
      </c>
      <c r="D60" s="22">
        <v>44853</v>
      </c>
      <c r="E60" s="12" t="s">
        <v>48</v>
      </c>
      <c r="F60" s="23">
        <v>1</v>
      </c>
      <c r="G60" s="21" t="s">
        <v>51</v>
      </c>
    </row>
    <row r="61" s="3" customFormat="1" ht="16.05" customHeight="1" spans="1:7">
      <c r="A61" s="16">
        <v>58</v>
      </c>
      <c r="B61" s="17" t="s">
        <v>52</v>
      </c>
      <c r="C61" s="17" t="s">
        <v>50</v>
      </c>
      <c r="D61" s="22">
        <v>44853</v>
      </c>
      <c r="E61" s="12" t="s">
        <v>48</v>
      </c>
      <c r="F61" s="23">
        <v>1</v>
      </c>
      <c r="G61" s="21" t="s">
        <v>51</v>
      </c>
    </row>
    <row r="62" s="3" customFormat="1" ht="16.05" customHeight="1" spans="1:7">
      <c r="A62" s="16">
        <v>59</v>
      </c>
      <c r="B62" s="17" t="s">
        <v>52</v>
      </c>
      <c r="C62" s="17" t="s">
        <v>50</v>
      </c>
      <c r="D62" s="22">
        <v>44853</v>
      </c>
      <c r="E62" s="12" t="s">
        <v>48</v>
      </c>
      <c r="F62" s="23">
        <v>1</v>
      </c>
      <c r="G62" s="21" t="s">
        <v>51</v>
      </c>
    </row>
    <row r="63" s="3" customFormat="1" ht="16.05" customHeight="1" spans="1:7">
      <c r="A63" s="16">
        <v>60</v>
      </c>
      <c r="B63" s="17" t="s">
        <v>52</v>
      </c>
      <c r="C63" s="17" t="s">
        <v>50</v>
      </c>
      <c r="D63" s="22">
        <v>44853</v>
      </c>
      <c r="E63" s="12" t="s">
        <v>48</v>
      </c>
      <c r="F63" s="23">
        <v>1</v>
      </c>
      <c r="G63" s="21" t="s">
        <v>51</v>
      </c>
    </row>
    <row r="64" s="3" customFormat="1" ht="16.05" customHeight="1" spans="1:7">
      <c r="A64" s="16">
        <v>61</v>
      </c>
      <c r="B64" s="17" t="s">
        <v>52</v>
      </c>
      <c r="C64" s="17" t="s">
        <v>50</v>
      </c>
      <c r="D64" s="22">
        <v>44853</v>
      </c>
      <c r="E64" s="12" t="s">
        <v>48</v>
      </c>
      <c r="F64" s="23">
        <v>1</v>
      </c>
      <c r="G64" s="21" t="s">
        <v>51</v>
      </c>
    </row>
    <row r="65" s="3" customFormat="1" ht="16.05" customHeight="1" spans="1:7">
      <c r="A65" s="16">
        <v>62</v>
      </c>
      <c r="B65" s="17" t="s">
        <v>52</v>
      </c>
      <c r="C65" s="17" t="s">
        <v>50</v>
      </c>
      <c r="D65" s="22">
        <v>44853</v>
      </c>
      <c r="E65" s="12" t="s">
        <v>48</v>
      </c>
      <c r="F65" s="23">
        <v>1</v>
      </c>
      <c r="G65" s="21" t="s">
        <v>51</v>
      </c>
    </row>
    <row r="66" s="3" customFormat="1" ht="16.05" customHeight="1" spans="1:7">
      <c r="A66" s="16">
        <v>63</v>
      </c>
      <c r="B66" s="17" t="s">
        <v>52</v>
      </c>
      <c r="C66" s="17" t="s">
        <v>50</v>
      </c>
      <c r="D66" s="22">
        <v>44853</v>
      </c>
      <c r="E66" s="12" t="s">
        <v>48</v>
      </c>
      <c r="F66" s="23">
        <v>1</v>
      </c>
      <c r="G66" s="21" t="s">
        <v>51</v>
      </c>
    </row>
    <row r="67" s="3" customFormat="1" ht="16.05" customHeight="1" spans="1:7">
      <c r="A67" s="16">
        <v>64</v>
      </c>
      <c r="B67" s="17" t="s">
        <v>52</v>
      </c>
      <c r="C67" s="17" t="s">
        <v>50</v>
      </c>
      <c r="D67" s="22">
        <v>44853</v>
      </c>
      <c r="E67" s="12" t="s">
        <v>48</v>
      </c>
      <c r="F67" s="23">
        <v>1</v>
      </c>
      <c r="G67" s="21" t="s">
        <v>51</v>
      </c>
    </row>
    <row r="68" s="3" customFormat="1" ht="16.05" customHeight="1" spans="1:7">
      <c r="A68" s="16">
        <v>65</v>
      </c>
      <c r="B68" s="17" t="s">
        <v>52</v>
      </c>
      <c r="C68" s="17" t="s">
        <v>50</v>
      </c>
      <c r="D68" s="22">
        <v>44853</v>
      </c>
      <c r="E68" s="12" t="s">
        <v>48</v>
      </c>
      <c r="F68" s="23">
        <v>1</v>
      </c>
      <c r="G68" s="21" t="s">
        <v>51</v>
      </c>
    </row>
    <row r="69" s="3" customFormat="1" ht="16.05" customHeight="1" spans="1:7">
      <c r="A69" s="16">
        <v>66</v>
      </c>
      <c r="B69" s="17" t="s">
        <v>52</v>
      </c>
      <c r="C69" s="17" t="s">
        <v>50</v>
      </c>
      <c r="D69" s="22">
        <v>44853</v>
      </c>
      <c r="E69" s="12" t="s">
        <v>48</v>
      </c>
      <c r="F69" s="23">
        <v>1</v>
      </c>
      <c r="G69" s="21" t="s">
        <v>51</v>
      </c>
    </row>
    <row r="70" s="3" customFormat="1" ht="16.05" customHeight="1" spans="1:7">
      <c r="A70" s="16">
        <v>67</v>
      </c>
      <c r="B70" s="17" t="s">
        <v>52</v>
      </c>
      <c r="C70" s="17" t="s">
        <v>50</v>
      </c>
      <c r="D70" s="22">
        <v>44853</v>
      </c>
      <c r="E70" s="12" t="s">
        <v>48</v>
      </c>
      <c r="F70" s="23">
        <v>1</v>
      </c>
      <c r="G70" s="21" t="s">
        <v>51</v>
      </c>
    </row>
    <row r="71" s="3" customFormat="1" ht="16.05" customHeight="1" spans="1:7">
      <c r="A71" s="16">
        <v>68</v>
      </c>
      <c r="B71" s="17" t="s">
        <v>52</v>
      </c>
      <c r="C71" s="17" t="s">
        <v>50</v>
      </c>
      <c r="D71" s="22">
        <v>44853</v>
      </c>
      <c r="E71" s="12" t="s">
        <v>48</v>
      </c>
      <c r="F71" s="23">
        <v>1</v>
      </c>
      <c r="G71" s="21" t="s">
        <v>51</v>
      </c>
    </row>
    <row r="72" s="3" customFormat="1" ht="16.05" customHeight="1" spans="1:7">
      <c r="A72" s="16">
        <v>69</v>
      </c>
      <c r="B72" s="17" t="s">
        <v>52</v>
      </c>
      <c r="C72" s="17" t="s">
        <v>50</v>
      </c>
      <c r="D72" s="22">
        <v>44853</v>
      </c>
      <c r="E72" s="12" t="s">
        <v>48</v>
      </c>
      <c r="F72" s="23">
        <v>1</v>
      </c>
      <c r="G72" s="21" t="s">
        <v>51</v>
      </c>
    </row>
    <row r="73" s="3" customFormat="1" ht="16.05" customHeight="1" spans="1:7">
      <c r="A73" s="16">
        <v>70</v>
      </c>
      <c r="B73" s="17" t="s">
        <v>52</v>
      </c>
      <c r="C73" s="17" t="s">
        <v>50</v>
      </c>
      <c r="D73" s="22">
        <v>44853</v>
      </c>
      <c r="E73" s="12" t="s">
        <v>48</v>
      </c>
      <c r="F73" s="23">
        <v>1</v>
      </c>
      <c r="G73" s="21" t="s">
        <v>51</v>
      </c>
    </row>
    <row r="74" s="3" customFormat="1" ht="16.05" customHeight="1" spans="1:7">
      <c r="A74" s="16">
        <v>71</v>
      </c>
      <c r="B74" s="17" t="s">
        <v>52</v>
      </c>
      <c r="C74" s="17" t="s">
        <v>50</v>
      </c>
      <c r="D74" s="22">
        <v>44853</v>
      </c>
      <c r="E74" s="12" t="s">
        <v>48</v>
      </c>
      <c r="F74" s="23">
        <v>1</v>
      </c>
      <c r="G74" s="21" t="s">
        <v>51</v>
      </c>
    </row>
    <row r="75" s="3" customFormat="1" ht="16.05" customHeight="1" spans="1:7">
      <c r="A75" s="16">
        <v>72</v>
      </c>
      <c r="B75" s="17" t="s">
        <v>52</v>
      </c>
      <c r="C75" s="17" t="s">
        <v>50</v>
      </c>
      <c r="D75" s="22">
        <v>44853</v>
      </c>
      <c r="E75" s="12" t="s">
        <v>48</v>
      </c>
      <c r="F75" s="23">
        <v>1</v>
      </c>
      <c r="G75" s="21" t="s">
        <v>51</v>
      </c>
    </row>
    <row r="76" s="3" customFormat="1" ht="16.05" customHeight="1" spans="1:7">
      <c r="A76" s="16">
        <v>73</v>
      </c>
      <c r="B76" s="17" t="s">
        <v>52</v>
      </c>
      <c r="C76" s="17" t="s">
        <v>50</v>
      </c>
      <c r="D76" s="22">
        <v>44853</v>
      </c>
      <c r="E76" s="12" t="s">
        <v>48</v>
      </c>
      <c r="F76" s="23">
        <v>1</v>
      </c>
      <c r="G76" s="21" t="s">
        <v>51</v>
      </c>
    </row>
    <row r="77" s="3" customFormat="1" ht="16.05" customHeight="1" spans="1:7">
      <c r="A77" s="16">
        <v>74</v>
      </c>
      <c r="B77" s="17" t="s">
        <v>52</v>
      </c>
      <c r="C77" s="17" t="s">
        <v>50</v>
      </c>
      <c r="D77" s="22">
        <v>44853</v>
      </c>
      <c r="E77" s="12" t="s">
        <v>48</v>
      </c>
      <c r="F77" s="23">
        <v>1</v>
      </c>
      <c r="G77" s="21" t="s">
        <v>51</v>
      </c>
    </row>
    <row r="78" s="3" customFormat="1" ht="16.05" customHeight="1" spans="1:7">
      <c r="A78" s="16">
        <v>75</v>
      </c>
      <c r="B78" s="17" t="s">
        <v>52</v>
      </c>
      <c r="C78" s="17" t="s">
        <v>50</v>
      </c>
      <c r="D78" s="22">
        <v>44853</v>
      </c>
      <c r="E78" s="12" t="s">
        <v>48</v>
      </c>
      <c r="F78" s="23">
        <v>1</v>
      </c>
      <c r="G78" s="21" t="s">
        <v>51</v>
      </c>
    </row>
    <row r="79" s="3" customFormat="1" ht="16.05" customHeight="1" spans="1:7">
      <c r="A79" s="16">
        <v>76</v>
      </c>
      <c r="B79" s="17" t="s">
        <v>52</v>
      </c>
      <c r="C79" s="17" t="s">
        <v>50</v>
      </c>
      <c r="D79" s="22">
        <v>44853</v>
      </c>
      <c r="E79" s="12" t="s">
        <v>48</v>
      </c>
      <c r="F79" s="23">
        <v>1</v>
      </c>
      <c r="G79" s="21" t="s">
        <v>51</v>
      </c>
    </row>
    <row r="80" s="3" customFormat="1" ht="16.05" customHeight="1" spans="1:7">
      <c r="A80" s="16">
        <v>77</v>
      </c>
      <c r="B80" s="17" t="s">
        <v>52</v>
      </c>
      <c r="C80" s="17" t="s">
        <v>50</v>
      </c>
      <c r="D80" s="22">
        <v>44853</v>
      </c>
      <c r="E80" s="12" t="s">
        <v>48</v>
      </c>
      <c r="F80" s="23">
        <v>1</v>
      </c>
      <c r="G80" s="21" t="s">
        <v>51</v>
      </c>
    </row>
    <row r="81" s="3" customFormat="1" ht="16.05" customHeight="1" spans="1:7">
      <c r="A81" s="16">
        <v>78</v>
      </c>
      <c r="B81" s="17" t="s">
        <v>52</v>
      </c>
      <c r="C81" s="17" t="s">
        <v>50</v>
      </c>
      <c r="D81" s="22">
        <v>44853</v>
      </c>
      <c r="E81" s="12" t="s">
        <v>48</v>
      </c>
      <c r="F81" s="23">
        <v>1</v>
      </c>
      <c r="G81" s="21" t="s">
        <v>51</v>
      </c>
    </row>
    <row r="82" s="3" customFormat="1" ht="16.05" customHeight="1" spans="1:7">
      <c r="A82" s="16">
        <v>79</v>
      </c>
      <c r="B82" s="17" t="s">
        <v>52</v>
      </c>
      <c r="C82" s="17" t="s">
        <v>50</v>
      </c>
      <c r="D82" s="22">
        <v>44853</v>
      </c>
      <c r="E82" s="12" t="s">
        <v>48</v>
      </c>
      <c r="F82" s="23">
        <v>1</v>
      </c>
      <c r="G82" s="21" t="s">
        <v>51</v>
      </c>
    </row>
    <row r="83" s="3" customFormat="1" ht="16.05" customHeight="1" spans="1:7">
      <c r="A83" s="16">
        <v>80</v>
      </c>
      <c r="B83" s="17" t="s">
        <v>52</v>
      </c>
      <c r="C83" s="17" t="s">
        <v>50</v>
      </c>
      <c r="D83" s="22">
        <v>44853</v>
      </c>
      <c r="E83" s="12" t="s">
        <v>48</v>
      </c>
      <c r="F83" s="23">
        <v>1</v>
      </c>
      <c r="G83" s="21" t="s">
        <v>51</v>
      </c>
    </row>
    <row r="84" s="3" customFormat="1" ht="16.05" customHeight="1" spans="1:7">
      <c r="A84" s="16">
        <v>81</v>
      </c>
      <c r="B84" s="17" t="s">
        <v>52</v>
      </c>
      <c r="C84" s="17" t="s">
        <v>50</v>
      </c>
      <c r="D84" s="22">
        <v>44853</v>
      </c>
      <c r="E84" s="12" t="s">
        <v>48</v>
      </c>
      <c r="F84" s="23">
        <v>1</v>
      </c>
      <c r="G84" s="21" t="s">
        <v>51</v>
      </c>
    </row>
    <row r="85" s="3" customFormat="1" ht="16.05" customHeight="1" spans="1:7">
      <c r="A85" s="16">
        <v>82</v>
      </c>
      <c r="B85" s="17" t="s">
        <v>52</v>
      </c>
      <c r="C85" s="17" t="s">
        <v>50</v>
      </c>
      <c r="D85" s="22">
        <v>44853</v>
      </c>
      <c r="E85" s="12" t="s">
        <v>48</v>
      </c>
      <c r="F85" s="23">
        <v>1</v>
      </c>
      <c r="G85" s="21" t="s">
        <v>51</v>
      </c>
    </row>
    <row r="86" s="3" customFormat="1" ht="16.05" customHeight="1" spans="1:7">
      <c r="A86" s="16">
        <v>83</v>
      </c>
      <c r="B86" s="17" t="s">
        <v>52</v>
      </c>
      <c r="C86" s="17" t="s">
        <v>50</v>
      </c>
      <c r="D86" s="22">
        <v>44853</v>
      </c>
      <c r="E86" s="12" t="s">
        <v>48</v>
      </c>
      <c r="F86" s="23">
        <v>1</v>
      </c>
      <c r="G86" s="21" t="s">
        <v>51</v>
      </c>
    </row>
    <row r="87" s="3" customFormat="1" ht="16.05" customHeight="1" spans="1:7">
      <c r="A87" s="16">
        <v>84</v>
      </c>
      <c r="B87" s="17" t="s">
        <v>52</v>
      </c>
      <c r="C87" s="17" t="s">
        <v>50</v>
      </c>
      <c r="D87" s="22">
        <v>44853</v>
      </c>
      <c r="E87" s="12" t="s">
        <v>48</v>
      </c>
      <c r="F87" s="23">
        <v>1</v>
      </c>
      <c r="G87" s="21" t="s">
        <v>51</v>
      </c>
    </row>
    <row r="88" s="3" customFormat="1" ht="16.05" customHeight="1" spans="1:7">
      <c r="A88" s="16">
        <v>85</v>
      </c>
      <c r="B88" s="17" t="s">
        <v>52</v>
      </c>
      <c r="C88" s="17" t="s">
        <v>50</v>
      </c>
      <c r="D88" s="22">
        <v>44853</v>
      </c>
      <c r="E88" s="12" t="s">
        <v>48</v>
      </c>
      <c r="F88" s="23">
        <v>1</v>
      </c>
      <c r="G88" s="21" t="s">
        <v>51</v>
      </c>
    </row>
    <row r="89" s="3" customFormat="1" ht="16.05" customHeight="1" spans="1:7">
      <c r="A89" s="16">
        <v>86</v>
      </c>
      <c r="B89" s="17" t="s">
        <v>52</v>
      </c>
      <c r="C89" s="17" t="s">
        <v>50</v>
      </c>
      <c r="D89" s="22">
        <v>44853</v>
      </c>
      <c r="E89" s="12" t="s">
        <v>48</v>
      </c>
      <c r="F89" s="23">
        <v>1</v>
      </c>
      <c r="G89" s="21" t="s">
        <v>51</v>
      </c>
    </row>
    <row r="90" s="3" customFormat="1" ht="16.05" customHeight="1" spans="1:7">
      <c r="A90" s="16">
        <v>87</v>
      </c>
      <c r="B90" s="17" t="s">
        <v>52</v>
      </c>
      <c r="C90" s="17" t="s">
        <v>50</v>
      </c>
      <c r="D90" s="22">
        <v>44853</v>
      </c>
      <c r="E90" s="12" t="s">
        <v>48</v>
      </c>
      <c r="F90" s="23">
        <v>1</v>
      </c>
      <c r="G90" s="21" t="s">
        <v>51</v>
      </c>
    </row>
    <row r="91" s="3" customFormat="1" ht="16.05" customHeight="1" spans="1:7">
      <c r="A91" s="16">
        <v>88</v>
      </c>
      <c r="B91" s="17" t="s">
        <v>52</v>
      </c>
      <c r="C91" s="17" t="s">
        <v>50</v>
      </c>
      <c r="D91" s="22">
        <v>44853</v>
      </c>
      <c r="E91" s="12" t="s">
        <v>48</v>
      </c>
      <c r="F91" s="23">
        <v>1</v>
      </c>
      <c r="G91" s="21" t="s">
        <v>51</v>
      </c>
    </row>
    <row r="92" s="3" customFormat="1" ht="16.05" customHeight="1" spans="1:7">
      <c r="A92" s="16">
        <v>89</v>
      </c>
      <c r="B92" s="17" t="s">
        <v>52</v>
      </c>
      <c r="C92" s="17" t="s">
        <v>50</v>
      </c>
      <c r="D92" s="22">
        <v>44853</v>
      </c>
      <c r="E92" s="12" t="s">
        <v>48</v>
      </c>
      <c r="F92" s="23">
        <v>1</v>
      </c>
      <c r="G92" s="21" t="s">
        <v>51</v>
      </c>
    </row>
    <row r="93" s="3" customFormat="1" ht="16.05" customHeight="1" spans="1:7">
      <c r="A93" s="16">
        <v>90</v>
      </c>
      <c r="B93" s="17" t="s">
        <v>52</v>
      </c>
      <c r="C93" s="17" t="s">
        <v>50</v>
      </c>
      <c r="D93" s="22">
        <v>44853</v>
      </c>
      <c r="E93" s="12" t="s">
        <v>48</v>
      </c>
      <c r="F93" s="23">
        <v>1</v>
      </c>
      <c r="G93" s="21" t="s">
        <v>51</v>
      </c>
    </row>
    <row r="94" s="3" customFormat="1" ht="16.05" customHeight="1" spans="1:7">
      <c r="A94" s="16">
        <v>91</v>
      </c>
      <c r="B94" s="17" t="s">
        <v>52</v>
      </c>
      <c r="C94" s="17" t="s">
        <v>50</v>
      </c>
      <c r="D94" s="22">
        <v>44853</v>
      </c>
      <c r="E94" s="12" t="s">
        <v>48</v>
      </c>
      <c r="F94" s="23">
        <v>1</v>
      </c>
      <c r="G94" s="21" t="s">
        <v>51</v>
      </c>
    </row>
    <row r="95" s="3" customFormat="1" ht="16.05" customHeight="1" spans="1:7">
      <c r="A95" s="16">
        <v>92</v>
      </c>
      <c r="B95" s="17" t="s">
        <v>52</v>
      </c>
      <c r="C95" s="17" t="s">
        <v>50</v>
      </c>
      <c r="D95" s="22">
        <v>44853</v>
      </c>
      <c r="E95" s="12" t="s">
        <v>48</v>
      </c>
      <c r="F95" s="23">
        <v>1</v>
      </c>
      <c r="G95" s="21" t="s">
        <v>51</v>
      </c>
    </row>
    <row r="96" s="3" customFormat="1" ht="16.05" customHeight="1" spans="1:7">
      <c r="A96" s="16">
        <v>93</v>
      </c>
      <c r="B96" s="17" t="s">
        <v>52</v>
      </c>
      <c r="C96" s="17" t="s">
        <v>50</v>
      </c>
      <c r="D96" s="22">
        <v>44853</v>
      </c>
      <c r="E96" s="12" t="s">
        <v>48</v>
      </c>
      <c r="F96" s="23">
        <v>1</v>
      </c>
      <c r="G96" s="21" t="s">
        <v>51</v>
      </c>
    </row>
    <row r="97" s="3" customFormat="1" ht="16.05" customHeight="1" spans="1:7">
      <c r="A97" s="16">
        <v>94</v>
      </c>
      <c r="B97" s="17" t="s">
        <v>52</v>
      </c>
      <c r="C97" s="17" t="s">
        <v>50</v>
      </c>
      <c r="D97" s="22">
        <v>44853</v>
      </c>
      <c r="E97" s="12" t="s">
        <v>48</v>
      </c>
      <c r="F97" s="23">
        <v>1</v>
      </c>
      <c r="G97" s="21" t="s">
        <v>51</v>
      </c>
    </row>
    <row r="98" s="3" customFormat="1" ht="16.05" customHeight="1" spans="1:7">
      <c r="A98" s="16">
        <v>95</v>
      </c>
      <c r="B98" s="17" t="s">
        <v>52</v>
      </c>
      <c r="C98" s="17" t="s">
        <v>50</v>
      </c>
      <c r="D98" s="22">
        <v>44853</v>
      </c>
      <c r="E98" s="12" t="s">
        <v>48</v>
      </c>
      <c r="F98" s="23">
        <v>1</v>
      </c>
      <c r="G98" s="21" t="s">
        <v>51</v>
      </c>
    </row>
    <row r="99" s="3" customFormat="1" ht="16.05" customHeight="1" spans="1:7">
      <c r="A99" s="16">
        <v>96</v>
      </c>
      <c r="B99" s="17" t="s">
        <v>52</v>
      </c>
      <c r="C99" s="17" t="s">
        <v>50</v>
      </c>
      <c r="D99" s="22">
        <v>44853</v>
      </c>
      <c r="E99" s="12" t="s">
        <v>48</v>
      </c>
      <c r="F99" s="23">
        <v>1</v>
      </c>
      <c r="G99" s="21" t="s">
        <v>51</v>
      </c>
    </row>
    <row r="100" s="3" customFormat="1" ht="16.05" customHeight="1" spans="1:7">
      <c r="A100" s="16">
        <v>97</v>
      </c>
      <c r="B100" s="17" t="s">
        <v>52</v>
      </c>
      <c r="C100" s="17" t="s">
        <v>50</v>
      </c>
      <c r="D100" s="22">
        <v>44853</v>
      </c>
      <c r="E100" s="12" t="s">
        <v>48</v>
      </c>
      <c r="F100" s="23">
        <v>1</v>
      </c>
      <c r="G100" s="21" t="s">
        <v>51</v>
      </c>
    </row>
    <row r="101" s="3" customFormat="1" ht="16.05" customHeight="1" spans="1:7">
      <c r="A101" s="16">
        <v>98</v>
      </c>
      <c r="B101" s="17" t="s">
        <v>52</v>
      </c>
      <c r="C101" s="17" t="s">
        <v>50</v>
      </c>
      <c r="D101" s="22">
        <v>44853</v>
      </c>
      <c r="E101" s="12" t="s">
        <v>48</v>
      </c>
      <c r="F101" s="23">
        <v>1</v>
      </c>
      <c r="G101" s="21" t="s">
        <v>51</v>
      </c>
    </row>
    <row r="102" s="3" customFormat="1" ht="16.05" customHeight="1" spans="1:7">
      <c r="A102" s="16">
        <v>99</v>
      </c>
      <c r="B102" s="17" t="s">
        <v>52</v>
      </c>
      <c r="C102" s="17" t="s">
        <v>50</v>
      </c>
      <c r="D102" s="22">
        <v>44853</v>
      </c>
      <c r="E102" s="12" t="s">
        <v>48</v>
      </c>
      <c r="F102" s="23">
        <v>1</v>
      </c>
      <c r="G102" s="21" t="s">
        <v>51</v>
      </c>
    </row>
    <row r="103" s="3" customFormat="1" ht="16.05" customHeight="1" spans="1:7">
      <c r="A103" s="16">
        <v>100</v>
      </c>
      <c r="B103" s="17" t="s">
        <v>52</v>
      </c>
      <c r="C103" s="17" t="s">
        <v>50</v>
      </c>
      <c r="D103" s="22">
        <v>44853</v>
      </c>
      <c r="E103" s="12" t="s">
        <v>48</v>
      </c>
      <c r="F103" s="23">
        <v>1</v>
      </c>
      <c r="G103" s="21" t="s">
        <v>51</v>
      </c>
    </row>
    <row r="104" s="3" customFormat="1" ht="16.05" customHeight="1" spans="1:7">
      <c r="A104" s="16">
        <v>101</v>
      </c>
      <c r="B104" s="17" t="s">
        <v>52</v>
      </c>
      <c r="C104" s="17" t="s">
        <v>50</v>
      </c>
      <c r="D104" s="22">
        <v>44853</v>
      </c>
      <c r="E104" s="12" t="s">
        <v>48</v>
      </c>
      <c r="F104" s="23">
        <v>1</v>
      </c>
      <c r="G104" s="21" t="s">
        <v>51</v>
      </c>
    </row>
    <row r="105" s="3" customFormat="1" ht="16.05" customHeight="1" spans="1:7">
      <c r="A105" s="16">
        <v>102</v>
      </c>
      <c r="B105" s="17" t="s">
        <v>52</v>
      </c>
      <c r="C105" s="17" t="s">
        <v>50</v>
      </c>
      <c r="D105" s="22">
        <v>44853</v>
      </c>
      <c r="E105" s="12" t="s">
        <v>48</v>
      </c>
      <c r="F105" s="23">
        <v>1</v>
      </c>
      <c r="G105" s="21" t="s">
        <v>51</v>
      </c>
    </row>
    <row r="106" s="3" customFormat="1" ht="16.05" customHeight="1" spans="1:7">
      <c r="A106" s="16">
        <v>103</v>
      </c>
      <c r="B106" s="17" t="s">
        <v>52</v>
      </c>
      <c r="C106" s="17" t="s">
        <v>50</v>
      </c>
      <c r="D106" s="22">
        <v>44853</v>
      </c>
      <c r="E106" s="12" t="s">
        <v>48</v>
      </c>
      <c r="F106" s="23">
        <v>1</v>
      </c>
      <c r="G106" s="21" t="s">
        <v>51</v>
      </c>
    </row>
    <row r="107" s="3" customFormat="1" ht="16.05" customHeight="1" spans="1:7">
      <c r="A107" s="16">
        <v>104</v>
      </c>
      <c r="B107" s="17" t="s">
        <v>52</v>
      </c>
      <c r="C107" s="17" t="s">
        <v>50</v>
      </c>
      <c r="D107" s="22">
        <v>44853</v>
      </c>
      <c r="E107" s="12" t="s">
        <v>48</v>
      </c>
      <c r="F107" s="23">
        <v>1</v>
      </c>
      <c r="G107" s="21" t="s">
        <v>51</v>
      </c>
    </row>
    <row r="108" s="3" customFormat="1" ht="16.05" customHeight="1" spans="1:7">
      <c r="A108" s="16">
        <v>105</v>
      </c>
      <c r="B108" s="17" t="s">
        <v>52</v>
      </c>
      <c r="C108" s="17" t="s">
        <v>50</v>
      </c>
      <c r="D108" s="22">
        <v>44853</v>
      </c>
      <c r="E108" s="12" t="s">
        <v>48</v>
      </c>
      <c r="F108" s="23">
        <v>1</v>
      </c>
      <c r="G108" s="21" t="s">
        <v>51</v>
      </c>
    </row>
    <row r="109" s="3" customFormat="1" ht="16.05" customHeight="1" spans="1:7">
      <c r="A109" s="16">
        <v>106</v>
      </c>
      <c r="B109" s="17" t="s">
        <v>52</v>
      </c>
      <c r="C109" s="17" t="s">
        <v>50</v>
      </c>
      <c r="D109" s="22">
        <v>44853</v>
      </c>
      <c r="E109" s="12" t="s">
        <v>48</v>
      </c>
      <c r="F109" s="23">
        <v>1</v>
      </c>
      <c r="G109" s="21" t="s">
        <v>51</v>
      </c>
    </row>
    <row r="110" s="3" customFormat="1" ht="16.05" customHeight="1" spans="1:7">
      <c r="A110" s="16">
        <v>107</v>
      </c>
      <c r="B110" s="17" t="s">
        <v>52</v>
      </c>
      <c r="C110" s="17" t="s">
        <v>50</v>
      </c>
      <c r="D110" s="22">
        <v>44853</v>
      </c>
      <c r="E110" s="12" t="s">
        <v>48</v>
      </c>
      <c r="F110" s="23">
        <v>1</v>
      </c>
      <c r="G110" s="21" t="s">
        <v>51</v>
      </c>
    </row>
    <row r="111" s="3" customFormat="1" ht="16.05" customHeight="1" spans="1:7">
      <c r="A111" s="16">
        <v>108</v>
      </c>
      <c r="B111" s="17" t="s">
        <v>52</v>
      </c>
      <c r="C111" s="17" t="s">
        <v>50</v>
      </c>
      <c r="D111" s="22">
        <v>44853</v>
      </c>
      <c r="E111" s="12" t="s">
        <v>48</v>
      </c>
      <c r="F111" s="23">
        <v>1</v>
      </c>
      <c r="G111" s="21" t="s">
        <v>51</v>
      </c>
    </row>
    <row r="112" s="3" customFormat="1" ht="16.05" customHeight="1" spans="1:7">
      <c r="A112" s="16">
        <v>109</v>
      </c>
      <c r="B112" s="17" t="s">
        <v>52</v>
      </c>
      <c r="C112" s="17" t="s">
        <v>50</v>
      </c>
      <c r="D112" s="22">
        <v>44853</v>
      </c>
      <c r="E112" s="12" t="s">
        <v>48</v>
      </c>
      <c r="F112" s="23">
        <v>1</v>
      </c>
      <c r="G112" s="21" t="s">
        <v>51</v>
      </c>
    </row>
    <row r="113" s="3" customFormat="1" ht="16.05" customHeight="1" spans="1:7">
      <c r="A113" s="16">
        <v>110</v>
      </c>
      <c r="B113" s="17" t="s">
        <v>52</v>
      </c>
      <c r="C113" s="17" t="s">
        <v>50</v>
      </c>
      <c r="D113" s="22">
        <v>44853</v>
      </c>
      <c r="E113" s="12" t="s">
        <v>48</v>
      </c>
      <c r="F113" s="23">
        <v>1</v>
      </c>
      <c r="G113" s="21" t="s">
        <v>51</v>
      </c>
    </row>
    <row r="114" s="3" customFormat="1" ht="16.05" customHeight="1" spans="1:7">
      <c r="A114" s="16">
        <v>111</v>
      </c>
      <c r="B114" s="17" t="s">
        <v>52</v>
      </c>
      <c r="C114" s="17" t="s">
        <v>50</v>
      </c>
      <c r="D114" s="22">
        <v>44853</v>
      </c>
      <c r="E114" s="12" t="s">
        <v>48</v>
      </c>
      <c r="F114" s="23">
        <v>1</v>
      </c>
      <c r="G114" s="21" t="s">
        <v>51</v>
      </c>
    </row>
    <row r="115" s="3" customFormat="1" ht="16.05" customHeight="1" spans="1:7">
      <c r="A115" s="16">
        <v>112</v>
      </c>
      <c r="B115" s="17" t="s">
        <v>52</v>
      </c>
      <c r="C115" s="17" t="s">
        <v>50</v>
      </c>
      <c r="D115" s="22">
        <v>44853</v>
      </c>
      <c r="E115" s="12" t="s">
        <v>48</v>
      </c>
      <c r="F115" s="23">
        <v>1</v>
      </c>
      <c r="G115" s="21" t="s">
        <v>51</v>
      </c>
    </row>
    <row r="116" s="3" customFormat="1" ht="16.05" customHeight="1" spans="1:7">
      <c r="A116" s="16">
        <v>113</v>
      </c>
      <c r="B116" s="17" t="s">
        <v>52</v>
      </c>
      <c r="C116" s="17" t="s">
        <v>50</v>
      </c>
      <c r="D116" s="22">
        <v>44853</v>
      </c>
      <c r="E116" s="12" t="s">
        <v>48</v>
      </c>
      <c r="F116" s="23">
        <v>1</v>
      </c>
      <c r="G116" s="21" t="s">
        <v>51</v>
      </c>
    </row>
    <row r="117" s="3" customFormat="1" ht="16.05" customHeight="1" spans="1:7">
      <c r="A117" s="16">
        <v>114</v>
      </c>
      <c r="B117" s="17" t="s">
        <v>52</v>
      </c>
      <c r="C117" s="17" t="s">
        <v>50</v>
      </c>
      <c r="D117" s="22">
        <v>44853</v>
      </c>
      <c r="E117" s="12" t="s">
        <v>48</v>
      </c>
      <c r="F117" s="23">
        <v>1</v>
      </c>
      <c r="G117" s="21" t="s">
        <v>51</v>
      </c>
    </row>
    <row r="118" s="3" customFormat="1" ht="16.05" customHeight="1" spans="1:7">
      <c r="A118" s="16">
        <v>115</v>
      </c>
      <c r="B118" s="17" t="s">
        <v>52</v>
      </c>
      <c r="C118" s="17" t="s">
        <v>50</v>
      </c>
      <c r="D118" s="22">
        <v>44853</v>
      </c>
      <c r="E118" s="12" t="s">
        <v>48</v>
      </c>
      <c r="F118" s="23">
        <v>1</v>
      </c>
      <c r="G118" s="21" t="s">
        <v>51</v>
      </c>
    </row>
    <row r="119" s="3" customFormat="1" ht="16.05" customHeight="1" spans="1:7">
      <c r="A119" s="16">
        <v>116</v>
      </c>
      <c r="B119" s="17" t="s">
        <v>52</v>
      </c>
      <c r="C119" s="17" t="s">
        <v>50</v>
      </c>
      <c r="D119" s="22">
        <v>44853</v>
      </c>
      <c r="E119" s="12" t="s">
        <v>48</v>
      </c>
      <c r="F119" s="23">
        <v>1</v>
      </c>
      <c r="G119" s="21" t="s">
        <v>51</v>
      </c>
    </row>
    <row r="120" s="3" customFormat="1" ht="16.05" customHeight="1" spans="1:7">
      <c r="A120" s="16">
        <v>117</v>
      </c>
      <c r="B120" s="17" t="s">
        <v>52</v>
      </c>
      <c r="C120" s="17" t="s">
        <v>50</v>
      </c>
      <c r="D120" s="22">
        <v>44853</v>
      </c>
      <c r="E120" s="12" t="s">
        <v>48</v>
      </c>
      <c r="F120" s="23">
        <v>1</v>
      </c>
      <c r="G120" s="21" t="s">
        <v>51</v>
      </c>
    </row>
    <row r="121" s="3" customFormat="1" ht="16.05" customHeight="1" spans="1:7">
      <c r="A121" s="16">
        <v>118</v>
      </c>
      <c r="B121" s="17" t="s">
        <v>52</v>
      </c>
      <c r="C121" s="17" t="s">
        <v>50</v>
      </c>
      <c r="D121" s="22">
        <v>44853</v>
      </c>
      <c r="E121" s="12" t="s">
        <v>48</v>
      </c>
      <c r="F121" s="23">
        <v>1</v>
      </c>
      <c r="G121" s="21" t="s">
        <v>51</v>
      </c>
    </row>
    <row r="122" s="3" customFormat="1" ht="16.05" customHeight="1" spans="1:7">
      <c r="A122" s="16">
        <v>119</v>
      </c>
      <c r="B122" s="17" t="s">
        <v>52</v>
      </c>
      <c r="C122" s="17" t="s">
        <v>50</v>
      </c>
      <c r="D122" s="22">
        <v>44853</v>
      </c>
      <c r="E122" s="12" t="s">
        <v>48</v>
      </c>
      <c r="F122" s="23">
        <v>1</v>
      </c>
      <c r="G122" s="21" t="s">
        <v>51</v>
      </c>
    </row>
    <row r="123" s="3" customFormat="1" ht="16.05" customHeight="1" spans="1:7">
      <c r="A123" s="16">
        <v>120</v>
      </c>
      <c r="B123" s="17" t="s">
        <v>52</v>
      </c>
      <c r="C123" s="17" t="s">
        <v>50</v>
      </c>
      <c r="D123" s="22">
        <v>44853</v>
      </c>
      <c r="E123" s="12" t="s">
        <v>48</v>
      </c>
      <c r="F123" s="23">
        <v>1</v>
      </c>
      <c r="G123" s="21" t="s">
        <v>51</v>
      </c>
    </row>
    <row r="124" s="3" customFormat="1" ht="16.05" customHeight="1" spans="1:7">
      <c r="A124" s="16">
        <v>121</v>
      </c>
      <c r="B124" s="17" t="s">
        <v>52</v>
      </c>
      <c r="C124" s="17" t="s">
        <v>50</v>
      </c>
      <c r="D124" s="22">
        <v>44853</v>
      </c>
      <c r="E124" s="12" t="s">
        <v>48</v>
      </c>
      <c r="F124" s="23">
        <v>1</v>
      </c>
      <c r="G124" s="21" t="s">
        <v>51</v>
      </c>
    </row>
    <row r="125" s="3" customFormat="1" ht="16.05" customHeight="1" spans="1:7">
      <c r="A125" s="16">
        <v>122</v>
      </c>
      <c r="B125" s="17" t="s">
        <v>52</v>
      </c>
      <c r="C125" s="17" t="s">
        <v>50</v>
      </c>
      <c r="D125" s="22">
        <v>44853</v>
      </c>
      <c r="E125" s="12" t="s">
        <v>48</v>
      </c>
      <c r="F125" s="23">
        <v>1</v>
      </c>
      <c r="G125" s="21" t="s">
        <v>51</v>
      </c>
    </row>
    <row r="126" s="3" customFormat="1" ht="16.05" customHeight="1" spans="1:7">
      <c r="A126" s="16">
        <v>123</v>
      </c>
      <c r="B126" s="17" t="s">
        <v>52</v>
      </c>
      <c r="C126" s="17" t="s">
        <v>50</v>
      </c>
      <c r="D126" s="22">
        <v>44853</v>
      </c>
      <c r="E126" s="12" t="s">
        <v>48</v>
      </c>
      <c r="F126" s="23">
        <v>1</v>
      </c>
      <c r="G126" s="21" t="s">
        <v>51</v>
      </c>
    </row>
    <row r="127" s="3" customFormat="1" ht="16.05" customHeight="1" spans="1:7">
      <c r="A127" s="16">
        <v>124</v>
      </c>
      <c r="B127" s="17" t="s">
        <v>52</v>
      </c>
      <c r="C127" s="17" t="s">
        <v>50</v>
      </c>
      <c r="D127" s="22">
        <v>44853</v>
      </c>
      <c r="E127" s="12" t="s">
        <v>48</v>
      </c>
      <c r="F127" s="23">
        <v>1</v>
      </c>
      <c r="G127" s="21" t="s">
        <v>51</v>
      </c>
    </row>
    <row r="128" s="3" customFormat="1" ht="16.05" customHeight="1" spans="1:7">
      <c r="A128" s="16">
        <v>125</v>
      </c>
      <c r="B128" s="17" t="s">
        <v>52</v>
      </c>
      <c r="C128" s="17" t="s">
        <v>50</v>
      </c>
      <c r="D128" s="22">
        <v>44853</v>
      </c>
      <c r="E128" s="12" t="s">
        <v>48</v>
      </c>
      <c r="F128" s="23">
        <v>1</v>
      </c>
      <c r="G128" s="21" t="s">
        <v>51</v>
      </c>
    </row>
    <row r="129" s="3" customFormat="1" ht="16.05" customHeight="1" spans="1:7">
      <c r="A129" s="16">
        <v>126</v>
      </c>
      <c r="B129" s="17" t="s">
        <v>52</v>
      </c>
      <c r="C129" s="17" t="s">
        <v>50</v>
      </c>
      <c r="D129" s="22">
        <v>44853</v>
      </c>
      <c r="E129" s="12" t="s">
        <v>48</v>
      </c>
      <c r="F129" s="23">
        <v>1</v>
      </c>
      <c r="G129" s="21" t="s">
        <v>51</v>
      </c>
    </row>
    <row r="130" s="3" customFormat="1" ht="16.05" customHeight="1" spans="1:7">
      <c r="A130" s="16">
        <v>127</v>
      </c>
      <c r="B130" s="17" t="s">
        <v>52</v>
      </c>
      <c r="C130" s="17" t="s">
        <v>50</v>
      </c>
      <c r="D130" s="22">
        <v>44853</v>
      </c>
      <c r="E130" s="12" t="s">
        <v>48</v>
      </c>
      <c r="F130" s="23">
        <v>1</v>
      </c>
      <c r="G130" s="21" t="s">
        <v>51</v>
      </c>
    </row>
    <row r="131" s="3" customFormat="1" ht="16.05" customHeight="1" spans="1:7">
      <c r="A131" s="16">
        <v>128</v>
      </c>
      <c r="B131" s="17" t="s">
        <v>52</v>
      </c>
      <c r="C131" s="17" t="s">
        <v>50</v>
      </c>
      <c r="D131" s="22">
        <v>44853</v>
      </c>
      <c r="E131" s="12" t="s">
        <v>48</v>
      </c>
      <c r="F131" s="23">
        <v>1</v>
      </c>
      <c r="G131" s="21" t="s">
        <v>51</v>
      </c>
    </row>
    <row r="132" s="3" customFormat="1" ht="16.05" customHeight="1" spans="1:7">
      <c r="A132" s="16">
        <v>129</v>
      </c>
      <c r="B132" s="17" t="s">
        <v>52</v>
      </c>
      <c r="C132" s="17" t="s">
        <v>50</v>
      </c>
      <c r="D132" s="22">
        <v>44853</v>
      </c>
      <c r="E132" s="12" t="s">
        <v>48</v>
      </c>
      <c r="F132" s="23">
        <v>1</v>
      </c>
      <c r="G132" s="21" t="s">
        <v>51</v>
      </c>
    </row>
    <row r="133" s="3" customFormat="1" ht="16.05" customHeight="1" spans="1:7">
      <c r="A133" s="16">
        <v>130</v>
      </c>
      <c r="B133" s="17" t="s">
        <v>52</v>
      </c>
      <c r="C133" s="17" t="s">
        <v>50</v>
      </c>
      <c r="D133" s="22">
        <v>44853</v>
      </c>
      <c r="E133" s="12" t="s">
        <v>48</v>
      </c>
      <c r="F133" s="23">
        <v>1</v>
      </c>
      <c r="G133" s="21" t="s">
        <v>51</v>
      </c>
    </row>
    <row r="134" s="3" customFormat="1" ht="16.05" customHeight="1" spans="1:7">
      <c r="A134" s="16">
        <v>131</v>
      </c>
      <c r="B134" s="17" t="s">
        <v>52</v>
      </c>
      <c r="C134" s="17" t="s">
        <v>50</v>
      </c>
      <c r="D134" s="22">
        <v>44853</v>
      </c>
      <c r="E134" s="12" t="s">
        <v>48</v>
      </c>
      <c r="F134" s="23">
        <v>1</v>
      </c>
      <c r="G134" s="21" t="s">
        <v>51</v>
      </c>
    </row>
    <row r="135" s="3" customFormat="1" ht="16.05" customHeight="1" spans="1:7">
      <c r="A135" s="16">
        <v>132</v>
      </c>
      <c r="B135" s="17" t="s">
        <v>52</v>
      </c>
      <c r="C135" s="17" t="s">
        <v>50</v>
      </c>
      <c r="D135" s="22">
        <v>44853</v>
      </c>
      <c r="E135" s="12" t="s">
        <v>48</v>
      </c>
      <c r="F135" s="23">
        <v>1</v>
      </c>
      <c r="G135" s="21" t="s">
        <v>51</v>
      </c>
    </row>
    <row r="136" s="3" customFormat="1" ht="16.05" customHeight="1" spans="1:7">
      <c r="A136" s="16">
        <v>133</v>
      </c>
      <c r="B136" s="17" t="s">
        <v>52</v>
      </c>
      <c r="C136" s="17" t="s">
        <v>50</v>
      </c>
      <c r="D136" s="22">
        <v>44853</v>
      </c>
      <c r="E136" s="12" t="s">
        <v>48</v>
      </c>
      <c r="F136" s="23">
        <v>1</v>
      </c>
      <c r="G136" s="21" t="s">
        <v>51</v>
      </c>
    </row>
    <row r="137" s="3" customFormat="1" ht="16.05" customHeight="1" spans="1:7">
      <c r="A137" s="16">
        <v>134</v>
      </c>
      <c r="B137" s="17" t="s">
        <v>52</v>
      </c>
      <c r="C137" s="17" t="s">
        <v>50</v>
      </c>
      <c r="D137" s="22">
        <v>44853</v>
      </c>
      <c r="E137" s="12" t="s">
        <v>48</v>
      </c>
      <c r="F137" s="23">
        <v>1</v>
      </c>
      <c r="G137" s="21" t="s">
        <v>51</v>
      </c>
    </row>
    <row r="138" s="3" customFormat="1" ht="16.05" customHeight="1" spans="1:7">
      <c r="A138" s="16">
        <v>135</v>
      </c>
      <c r="B138" s="17" t="s">
        <v>52</v>
      </c>
      <c r="C138" s="17" t="s">
        <v>50</v>
      </c>
      <c r="D138" s="22">
        <v>44853</v>
      </c>
      <c r="E138" s="12" t="s">
        <v>48</v>
      </c>
      <c r="F138" s="23">
        <v>1</v>
      </c>
      <c r="G138" s="21" t="s">
        <v>51</v>
      </c>
    </row>
    <row r="139" s="3" customFormat="1" ht="16.05" customHeight="1" spans="1:7">
      <c r="A139" s="16">
        <v>136</v>
      </c>
      <c r="B139" s="17" t="s">
        <v>52</v>
      </c>
      <c r="C139" s="17" t="s">
        <v>50</v>
      </c>
      <c r="D139" s="22">
        <v>44853</v>
      </c>
      <c r="E139" s="12" t="s">
        <v>48</v>
      </c>
      <c r="F139" s="23">
        <v>1</v>
      </c>
      <c r="G139" s="21" t="s">
        <v>51</v>
      </c>
    </row>
    <row r="140" s="3" customFormat="1" ht="16.05" customHeight="1" spans="1:7">
      <c r="A140" s="16">
        <v>137</v>
      </c>
      <c r="B140" s="17" t="s">
        <v>52</v>
      </c>
      <c r="C140" s="17" t="s">
        <v>50</v>
      </c>
      <c r="D140" s="22">
        <v>44853</v>
      </c>
      <c r="E140" s="12" t="s">
        <v>48</v>
      </c>
      <c r="F140" s="23">
        <v>1</v>
      </c>
      <c r="G140" s="21" t="s">
        <v>51</v>
      </c>
    </row>
    <row r="141" s="3" customFormat="1" ht="16.05" customHeight="1" spans="1:7">
      <c r="A141" s="16">
        <v>138</v>
      </c>
      <c r="B141" s="17" t="s">
        <v>52</v>
      </c>
      <c r="C141" s="17" t="s">
        <v>50</v>
      </c>
      <c r="D141" s="22">
        <v>44853</v>
      </c>
      <c r="E141" s="12" t="s">
        <v>48</v>
      </c>
      <c r="F141" s="23">
        <v>1</v>
      </c>
      <c r="G141" s="21" t="s">
        <v>51</v>
      </c>
    </row>
    <row r="142" s="3" customFormat="1" ht="16.05" customHeight="1" spans="1:7">
      <c r="A142" s="16">
        <v>139</v>
      </c>
      <c r="B142" s="17" t="s">
        <v>52</v>
      </c>
      <c r="C142" s="17" t="s">
        <v>50</v>
      </c>
      <c r="D142" s="22">
        <v>44853</v>
      </c>
      <c r="E142" s="12" t="s">
        <v>48</v>
      </c>
      <c r="F142" s="23">
        <v>1</v>
      </c>
      <c r="G142" s="21" t="s">
        <v>51</v>
      </c>
    </row>
    <row r="143" s="3" customFormat="1" ht="16.05" customHeight="1" spans="1:7">
      <c r="A143" s="16">
        <v>140</v>
      </c>
      <c r="B143" s="17" t="s">
        <v>52</v>
      </c>
      <c r="C143" s="17" t="s">
        <v>50</v>
      </c>
      <c r="D143" s="22">
        <v>44853</v>
      </c>
      <c r="E143" s="12" t="s">
        <v>48</v>
      </c>
      <c r="F143" s="23">
        <v>1</v>
      </c>
      <c r="G143" s="21" t="s">
        <v>51</v>
      </c>
    </row>
    <row r="144" s="3" customFormat="1" ht="16.05" customHeight="1" spans="1:7">
      <c r="A144" s="16">
        <v>141</v>
      </c>
      <c r="B144" s="17" t="s">
        <v>52</v>
      </c>
      <c r="C144" s="17" t="s">
        <v>50</v>
      </c>
      <c r="D144" s="22">
        <v>44853</v>
      </c>
      <c r="E144" s="12" t="s">
        <v>48</v>
      </c>
      <c r="F144" s="23">
        <v>1</v>
      </c>
      <c r="G144" s="21" t="s">
        <v>51</v>
      </c>
    </row>
    <row r="145" s="3" customFormat="1" ht="16.05" customHeight="1" spans="1:7">
      <c r="A145" s="16">
        <v>142</v>
      </c>
      <c r="B145" s="17" t="s">
        <v>52</v>
      </c>
      <c r="C145" s="17" t="s">
        <v>50</v>
      </c>
      <c r="D145" s="22">
        <v>44853</v>
      </c>
      <c r="E145" s="12" t="s">
        <v>48</v>
      </c>
      <c r="F145" s="23">
        <v>1</v>
      </c>
      <c r="G145" s="21" t="s">
        <v>51</v>
      </c>
    </row>
    <row r="146" s="3" customFormat="1" ht="16.05" customHeight="1" spans="1:7">
      <c r="A146" s="16">
        <v>143</v>
      </c>
      <c r="B146" s="17" t="s">
        <v>52</v>
      </c>
      <c r="C146" s="17" t="s">
        <v>50</v>
      </c>
      <c r="D146" s="22">
        <v>44853</v>
      </c>
      <c r="E146" s="12" t="s">
        <v>48</v>
      </c>
      <c r="F146" s="23">
        <v>1</v>
      </c>
      <c r="G146" s="21" t="s">
        <v>51</v>
      </c>
    </row>
    <row r="147" s="3" customFormat="1" ht="16.05" customHeight="1" spans="1:7">
      <c r="A147" s="16">
        <v>144</v>
      </c>
      <c r="B147" s="17" t="s">
        <v>52</v>
      </c>
      <c r="C147" s="17" t="s">
        <v>50</v>
      </c>
      <c r="D147" s="22">
        <v>44853</v>
      </c>
      <c r="E147" s="12" t="s">
        <v>48</v>
      </c>
      <c r="F147" s="23">
        <v>1</v>
      </c>
      <c r="G147" s="21" t="s">
        <v>51</v>
      </c>
    </row>
    <row r="148" s="3" customFormat="1" ht="16.05" customHeight="1" spans="1:7">
      <c r="A148" s="16">
        <v>145</v>
      </c>
      <c r="B148" s="17" t="s">
        <v>52</v>
      </c>
      <c r="C148" s="17" t="s">
        <v>50</v>
      </c>
      <c r="D148" s="22">
        <v>44853</v>
      </c>
      <c r="E148" s="12" t="s">
        <v>48</v>
      </c>
      <c r="F148" s="23">
        <v>1</v>
      </c>
      <c r="G148" s="21" t="s">
        <v>51</v>
      </c>
    </row>
    <row r="149" s="3" customFormat="1" ht="16.05" customHeight="1" spans="1:7">
      <c r="A149" s="16">
        <v>146</v>
      </c>
      <c r="B149" s="17" t="s">
        <v>52</v>
      </c>
      <c r="C149" s="17" t="s">
        <v>50</v>
      </c>
      <c r="D149" s="22">
        <v>44853</v>
      </c>
      <c r="E149" s="12" t="s">
        <v>48</v>
      </c>
      <c r="F149" s="23">
        <v>1</v>
      </c>
      <c r="G149" s="21" t="s">
        <v>51</v>
      </c>
    </row>
    <row r="150" s="3" customFormat="1" ht="16.05" customHeight="1" spans="1:7">
      <c r="A150" s="16">
        <v>147</v>
      </c>
      <c r="B150" s="17" t="s">
        <v>52</v>
      </c>
      <c r="C150" s="17" t="s">
        <v>50</v>
      </c>
      <c r="D150" s="22">
        <v>44853</v>
      </c>
      <c r="E150" s="12" t="s">
        <v>48</v>
      </c>
      <c r="F150" s="23">
        <v>1</v>
      </c>
      <c r="G150" s="21" t="s">
        <v>51</v>
      </c>
    </row>
    <row r="151" s="3" customFormat="1" ht="16.05" customHeight="1" spans="1:7">
      <c r="A151" s="16">
        <v>148</v>
      </c>
      <c r="B151" s="17" t="s">
        <v>52</v>
      </c>
      <c r="C151" s="17" t="s">
        <v>50</v>
      </c>
      <c r="D151" s="22">
        <v>44853</v>
      </c>
      <c r="E151" s="12" t="s">
        <v>48</v>
      </c>
      <c r="F151" s="23">
        <v>1</v>
      </c>
      <c r="G151" s="21" t="s">
        <v>51</v>
      </c>
    </row>
    <row r="152" s="3" customFormat="1" ht="16.05" customHeight="1" spans="1:7">
      <c r="A152" s="16">
        <v>149</v>
      </c>
      <c r="B152" s="17" t="s">
        <v>52</v>
      </c>
      <c r="C152" s="17" t="s">
        <v>50</v>
      </c>
      <c r="D152" s="22">
        <v>44853</v>
      </c>
      <c r="E152" s="12" t="s">
        <v>48</v>
      </c>
      <c r="F152" s="23">
        <v>1</v>
      </c>
      <c r="G152" s="21" t="s">
        <v>51</v>
      </c>
    </row>
    <row r="153" s="3" customFormat="1" ht="16.05" customHeight="1" spans="1:7">
      <c r="A153" s="16">
        <v>150</v>
      </c>
      <c r="B153" s="17" t="s">
        <v>52</v>
      </c>
      <c r="C153" s="17" t="s">
        <v>50</v>
      </c>
      <c r="D153" s="22">
        <v>44853</v>
      </c>
      <c r="E153" s="12" t="s">
        <v>48</v>
      </c>
      <c r="F153" s="23">
        <v>1</v>
      </c>
      <c r="G153" s="21" t="s">
        <v>51</v>
      </c>
    </row>
    <row r="154" s="3" customFormat="1" ht="16.05" customHeight="1" spans="1:7">
      <c r="A154" s="16">
        <v>151</v>
      </c>
      <c r="B154" s="17" t="s">
        <v>52</v>
      </c>
      <c r="C154" s="17" t="s">
        <v>50</v>
      </c>
      <c r="D154" s="22">
        <v>44853</v>
      </c>
      <c r="E154" s="12" t="s">
        <v>48</v>
      </c>
      <c r="F154" s="23">
        <v>1</v>
      </c>
      <c r="G154" s="21" t="s">
        <v>51</v>
      </c>
    </row>
    <row r="155" s="3" customFormat="1" ht="16.05" customHeight="1" spans="1:7">
      <c r="A155" s="16">
        <v>152</v>
      </c>
      <c r="B155" s="17" t="s">
        <v>52</v>
      </c>
      <c r="C155" s="17" t="s">
        <v>50</v>
      </c>
      <c r="D155" s="22">
        <v>44853</v>
      </c>
      <c r="E155" s="12" t="s">
        <v>48</v>
      </c>
      <c r="F155" s="23">
        <v>1</v>
      </c>
      <c r="G155" s="21" t="s">
        <v>51</v>
      </c>
    </row>
    <row r="156" s="3" customFormat="1" ht="16.05" customHeight="1" spans="1:7">
      <c r="A156" s="16">
        <v>153</v>
      </c>
      <c r="B156" s="17" t="s">
        <v>52</v>
      </c>
      <c r="C156" s="17" t="s">
        <v>50</v>
      </c>
      <c r="D156" s="22">
        <v>44853</v>
      </c>
      <c r="E156" s="12" t="s">
        <v>48</v>
      </c>
      <c r="F156" s="23">
        <v>1</v>
      </c>
      <c r="G156" s="21" t="s">
        <v>51</v>
      </c>
    </row>
    <row r="157" s="3" customFormat="1" ht="16.05" customHeight="1" spans="1:7">
      <c r="A157" s="16">
        <v>154</v>
      </c>
      <c r="B157" s="17" t="s">
        <v>52</v>
      </c>
      <c r="C157" s="17" t="s">
        <v>50</v>
      </c>
      <c r="D157" s="22">
        <v>44853</v>
      </c>
      <c r="E157" s="12" t="s">
        <v>48</v>
      </c>
      <c r="F157" s="23">
        <v>1</v>
      </c>
      <c r="G157" s="21" t="s">
        <v>51</v>
      </c>
    </row>
    <row r="158" s="3" customFormat="1" ht="16.05" customHeight="1" spans="1:7">
      <c r="A158" s="16">
        <v>155</v>
      </c>
      <c r="B158" s="17" t="s">
        <v>52</v>
      </c>
      <c r="C158" s="17" t="s">
        <v>50</v>
      </c>
      <c r="D158" s="22">
        <v>44853</v>
      </c>
      <c r="E158" s="12" t="s">
        <v>48</v>
      </c>
      <c r="F158" s="23">
        <v>1</v>
      </c>
      <c r="G158" s="21" t="s">
        <v>51</v>
      </c>
    </row>
    <row r="159" s="3" customFormat="1" ht="16.05" customHeight="1" spans="1:7">
      <c r="A159" s="16">
        <v>156</v>
      </c>
      <c r="B159" s="17" t="s">
        <v>52</v>
      </c>
      <c r="C159" s="17" t="s">
        <v>50</v>
      </c>
      <c r="D159" s="22">
        <v>44853</v>
      </c>
      <c r="E159" s="12" t="s">
        <v>48</v>
      </c>
      <c r="F159" s="23">
        <v>1</v>
      </c>
      <c r="G159" s="21" t="s">
        <v>51</v>
      </c>
    </row>
    <row r="160" s="3" customFormat="1" ht="16.05" customHeight="1" spans="1:7">
      <c r="A160" s="16">
        <v>157</v>
      </c>
      <c r="B160" s="17" t="s">
        <v>52</v>
      </c>
      <c r="C160" s="17" t="s">
        <v>50</v>
      </c>
      <c r="D160" s="22">
        <v>44853</v>
      </c>
      <c r="E160" s="12" t="s">
        <v>48</v>
      </c>
      <c r="F160" s="23">
        <v>1</v>
      </c>
      <c r="G160" s="21" t="s">
        <v>51</v>
      </c>
    </row>
    <row r="161" s="3" customFormat="1" ht="16.05" customHeight="1" spans="1:7">
      <c r="A161" s="16">
        <v>158</v>
      </c>
      <c r="B161" s="17" t="s">
        <v>52</v>
      </c>
      <c r="C161" s="17" t="s">
        <v>50</v>
      </c>
      <c r="D161" s="22">
        <v>44853</v>
      </c>
      <c r="E161" s="12" t="s">
        <v>48</v>
      </c>
      <c r="F161" s="23">
        <v>1</v>
      </c>
      <c r="G161" s="21" t="s">
        <v>51</v>
      </c>
    </row>
    <row r="162" s="3" customFormat="1" ht="16.05" customHeight="1" spans="1:7">
      <c r="A162" s="16">
        <v>159</v>
      </c>
      <c r="B162" s="17" t="s">
        <v>52</v>
      </c>
      <c r="C162" s="17" t="s">
        <v>50</v>
      </c>
      <c r="D162" s="22">
        <v>44853</v>
      </c>
      <c r="E162" s="12" t="s">
        <v>48</v>
      </c>
      <c r="F162" s="23">
        <v>1</v>
      </c>
      <c r="G162" s="21" t="s">
        <v>51</v>
      </c>
    </row>
    <row r="163" s="3" customFormat="1" ht="16.05" customHeight="1" spans="1:7">
      <c r="A163" s="16">
        <v>160</v>
      </c>
      <c r="B163" s="17" t="s">
        <v>52</v>
      </c>
      <c r="C163" s="17" t="s">
        <v>50</v>
      </c>
      <c r="D163" s="22">
        <v>44853</v>
      </c>
      <c r="E163" s="12" t="s">
        <v>48</v>
      </c>
      <c r="F163" s="23">
        <v>1</v>
      </c>
      <c r="G163" s="21" t="s">
        <v>51</v>
      </c>
    </row>
    <row r="164" s="3" customFormat="1" ht="16.05" customHeight="1" spans="1:7">
      <c r="A164" s="16">
        <v>161</v>
      </c>
      <c r="B164" s="17" t="s">
        <v>52</v>
      </c>
      <c r="C164" s="17" t="s">
        <v>50</v>
      </c>
      <c r="D164" s="22">
        <v>44853</v>
      </c>
      <c r="E164" s="12" t="s">
        <v>48</v>
      </c>
      <c r="F164" s="23">
        <v>1</v>
      </c>
      <c r="G164" s="21" t="s">
        <v>51</v>
      </c>
    </row>
    <row r="165" s="3" customFormat="1" ht="16.05" customHeight="1" spans="1:7">
      <c r="A165" s="16">
        <v>162</v>
      </c>
      <c r="B165" s="17" t="s">
        <v>52</v>
      </c>
      <c r="C165" s="17" t="s">
        <v>50</v>
      </c>
      <c r="D165" s="22">
        <v>44853</v>
      </c>
      <c r="E165" s="12" t="s">
        <v>48</v>
      </c>
      <c r="F165" s="23">
        <v>1</v>
      </c>
      <c r="G165" s="21" t="s">
        <v>51</v>
      </c>
    </row>
    <row r="166" s="3" customFormat="1" ht="16.05" customHeight="1" spans="1:7">
      <c r="A166" s="16">
        <v>163</v>
      </c>
      <c r="B166" s="17" t="s">
        <v>52</v>
      </c>
      <c r="C166" s="17" t="s">
        <v>50</v>
      </c>
      <c r="D166" s="22">
        <v>44853</v>
      </c>
      <c r="E166" s="12" t="s">
        <v>48</v>
      </c>
      <c r="F166" s="23">
        <v>1</v>
      </c>
      <c r="G166" s="21" t="s">
        <v>51</v>
      </c>
    </row>
    <row r="167" s="3" customFormat="1" ht="16.05" customHeight="1" spans="1:7">
      <c r="A167" s="16">
        <v>164</v>
      </c>
      <c r="B167" s="17" t="s">
        <v>52</v>
      </c>
      <c r="C167" s="17" t="s">
        <v>50</v>
      </c>
      <c r="D167" s="22">
        <v>44853</v>
      </c>
      <c r="E167" s="12" t="s">
        <v>48</v>
      </c>
      <c r="F167" s="23">
        <v>1</v>
      </c>
      <c r="G167" s="21" t="s">
        <v>51</v>
      </c>
    </row>
    <row r="168" s="3" customFormat="1" ht="16.05" customHeight="1" spans="1:7">
      <c r="A168" s="16">
        <v>165</v>
      </c>
      <c r="B168" s="17" t="s">
        <v>52</v>
      </c>
      <c r="C168" s="17" t="s">
        <v>50</v>
      </c>
      <c r="D168" s="22">
        <v>44853</v>
      </c>
      <c r="E168" s="12" t="s">
        <v>48</v>
      </c>
      <c r="F168" s="23">
        <v>1</v>
      </c>
      <c r="G168" s="21" t="s">
        <v>51</v>
      </c>
    </row>
    <row r="169" s="3" customFormat="1" ht="16.05" customHeight="1" spans="1:7">
      <c r="A169" s="16">
        <v>166</v>
      </c>
      <c r="B169" s="17" t="s">
        <v>52</v>
      </c>
      <c r="C169" s="17" t="s">
        <v>50</v>
      </c>
      <c r="D169" s="22">
        <v>44853</v>
      </c>
      <c r="E169" s="12" t="s">
        <v>48</v>
      </c>
      <c r="F169" s="23">
        <v>1</v>
      </c>
      <c r="G169" s="21" t="s">
        <v>51</v>
      </c>
    </row>
    <row r="170" s="3" customFormat="1" ht="16.05" customHeight="1" spans="1:7">
      <c r="A170" s="16">
        <v>167</v>
      </c>
      <c r="B170" s="17" t="s">
        <v>52</v>
      </c>
      <c r="C170" s="17" t="s">
        <v>50</v>
      </c>
      <c r="D170" s="22">
        <v>44853</v>
      </c>
      <c r="E170" s="12" t="s">
        <v>48</v>
      </c>
      <c r="F170" s="23">
        <v>1</v>
      </c>
      <c r="G170" s="21" t="s">
        <v>51</v>
      </c>
    </row>
    <row r="171" s="3" customFormat="1" ht="16.05" customHeight="1" spans="1:7">
      <c r="A171" s="16">
        <v>168</v>
      </c>
      <c r="B171" s="17" t="s">
        <v>52</v>
      </c>
      <c r="C171" s="17" t="s">
        <v>50</v>
      </c>
      <c r="D171" s="22">
        <v>44853</v>
      </c>
      <c r="E171" s="12" t="s">
        <v>48</v>
      </c>
      <c r="F171" s="23">
        <v>1</v>
      </c>
      <c r="G171" s="21" t="s">
        <v>51</v>
      </c>
    </row>
    <row r="172" s="3" customFormat="1" ht="16.05" customHeight="1" spans="1:7">
      <c r="A172" s="16">
        <v>169</v>
      </c>
      <c r="B172" s="17" t="s">
        <v>52</v>
      </c>
      <c r="C172" s="17" t="s">
        <v>50</v>
      </c>
      <c r="D172" s="22">
        <v>44853</v>
      </c>
      <c r="E172" s="12" t="s">
        <v>48</v>
      </c>
      <c r="F172" s="23">
        <v>1</v>
      </c>
      <c r="G172" s="21" t="s">
        <v>51</v>
      </c>
    </row>
    <row r="173" s="3" customFormat="1" ht="16.05" customHeight="1" spans="1:7">
      <c r="A173" s="16">
        <v>170</v>
      </c>
      <c r="B173" s="17" t="s">
        <v>52</v>
      </c>
      <c r="C173" s="17" t="s">
        <v>50</v>
      </c>
      <c r="D173" s="22">
        <v>44853</v>
      </c>
      <c r="E173" s="12" t="s">
        <v>48</v>
      </c>
      <c r="F173" s="23">
        <v>1</v>
      </c>
      <c r="G173" s="21" t="s">
        <v>51</v>
      </c>
    </row>
    <row r="174" s="3" customFormat="1" ht="16.05" customHeight="1" spans="1:7">
      <c r="A174" s="16">
        <v>171</v>
      </c>
      <c r="B174" s="17" t="s">
        <v>52</v>
      </c>
      <c r="C174" s="17" t="s">
        <v>50</v>
      </c>
      <c r="D174" s="22">
        <v>44853</v>
      </c>
      <c r="E174" s="12" t="s">
        <v>48</v>
      </c>
      <c r="F174" s="23">
        <v>1</v>
      </c>
      <c r="G174" s="21" t="s">
        <v>51</v>
      </c>
    </row>
    <row r="175" s="3" customFormat="1" ht="16.05" customHeight="1" spans="1:7">
      <c r="A175" s="16">
        <v>172</v>
      </c>
      <c r="B175" s="17" t="s">
        <v>52</v>
      </c>
      <c r="C175" s="17" t="s">
        <v>50</v>
      </c>
      <c r="D175" s="22">
        <v>44853</v>
      </c>
      <c r="E175" s="12" t="s">
        <v>48</v>
      </c>
      <c r="F175" s="23">
        <v>1</v>
      </c>
      <c r="G175" s="21" t="s">
        <v>51</v>
      </c>
    </row>
    <row r="176" s="3" customFormat="1" ht="16.05" customHeight="1" spans="1:7">
      <c r="A176" s="16">
        <v>173</v>
      </c>
      <c r="B176" s="17" t="s">
        <v>52</v>
      </c>
      <c r="C176" s="17" t="s">
        <v>50</v>
      </c>
      <c r="D176" s="22">
        <v>44853</v>
      </c>
      <c r="E176" s="12" t="s">
        <v>48</v>
      </c>
      <c r="F176" s="23">
        <v>1</v>
      </c>
      <c r="G176" s="21" t="s">
        <v>51</v>
      </c>
    </row>
    <row r="177" s="3" customFormat="1" ht="16.05" customHeight="1" spans="1:7">
      <c r="A177" s="16">
        <v>174</v>
      </c>
      <c r="B177" s="17" t="s">
        <v>52</v>
      </c>
      <c r="C177" s="17" t="s">
        <v>50</v>
      </c>
      <c r="D177" s="22">
        <v>44853</v>
      </c>
      <c r="E177" s="12" t="s">
        <v>48</v>
      </c>
      <c r="F177" s="23">
        <v>1</v>
      </c>
      <c r="G177" s="21" t="s">
        <v>51</v>
      </c>
    </row>
    <row r="178" s="3" customFormat="1" ht="16.05" customHeight="1" spans="1:7">
      <c r="A178" s="16">
        <v>175</v>
      </c>
      <c r="B178" s="17" t="s">
        <v>52</v>
      </c>
      <c r="C178" s="17" t="s">
        <v>50</v>
      </c>
      <c r="D178" s="22">
        <v>44853</v>
      </c>
      <c r="E178" s="12" t="s">
        <v>48</v>
      </c>
      <c r="F178" s="23">
        <v>1</v>
      </c>
      <c r="G178" s="21" t="s">
        <v>51</v>
      </c>
    </row>
    <row r="179" s="3" customFormat="1" ht="16.05" customHeight="1" spans="1:7">
      <c r="A179" s="16">
        <v>176</v>
      </c>
      <c r="B179" s="17" t="s">
        <v>52</v>
      </c>
      <c r="C179" s="17" t="s">
        <v>50</v>
      </c>
      <c r="D179" s="22">
        <v>44853</v>
      </c>
      <c r="E179" s="12" t="s">
        <v>48</v>
      </c>
      <c r="F179" s="23">
        <v>1</v>
      </c>
      <c r="G179" s="21" t="s">
        <v>51</v>
      </c>
    </row>
    <row r="180" s="3" customFormat="1" ht="16.05" customHeight="1" spans="1:7">
      <c r="A180" s="16">
        <v>177</v>
      </c>
      <c r="B180" s="17" t="s">
        <v>52</v>
      </c>
      <c r="C180" s="17" t="s">
        <v>50</v>
      </c>
      <c r="D180" s="22">
        <v>44853</v>
      </c>
      <c r="E180" s="12" t="s">
        <v>48</v>
      </c>
      <c r="F180" s="23">
        <v>1</v>
      </c>
      <c r="G180" s="21" t="s">
        <v>51</v>
      </c>
    </row>
    <row r="181" s="3" customFormat="1" ht="16.05" customHeight="1" spans="1:7">
      <c r="A181" s="16">
        <v>178</v>
      </c>
      <c r="B181" s="17" t="s">
        <v>52</v>
      </c>
      <c r="C181" s="17" t="s">
        <v>50</v>
      </c>
      <c r="D181" s="22">
        <v>44853</v>
      </c>
      <c r="E181" s="12" t="s">
        <v>48</v>
      </c>
      <c r="F181" s="23">
        <v>1</v>
      </c>
      <c r="G181" s="21" t="s">
        <v>51</v>
      </c>
    </row>
    <row r="182" s="3" customFormat="1" ht="16.05" customHeight="1" spans="1:7">
      <c r="A182" s="16">
        <v>179</v>
      </c>
      <c r="B182" s="17" t="s">
        <v>52</v>
      </c>
      <c r="C182" s="17" t="s">
        <v>50</v>
      </c>
      <c r="D182" s="22">
        <v>44853</v>
      </c>
      <c r="E182" s="12" t="s">
        <v>48</v>
      </c>
      <c r="F182" s="23">
        <v>1</v>
      </c>
      <c r="G182" s="21" t="s">
        <v>51</v>
      </c>
    </row>
    <row r="183" s="3" customFormat="1" ht="16.05" customHeight="1" spans="1:7">
      <c r="A183" s="16">
        <v>180</v>
      </c>
      <c r="B183" s="17" t="s">
        <v>52</v>
      </c>
      <c r="C183" s="17" t="s">
        <v>50</v>
      </c>
      <c r="D183" s="22">
        <v>44853</v>
      </c>
      <c r="E183" s="12" t="s">
        <v>48</v>
      </c>
      <c r="F183" s="23">
        <v>1</v>
      </c>
      <c r="G183" s="21" t="s">
        <v>51</v>
      </c>
    </row>
    <row r="184" s="3" customFormat="1" ht="16.05" customHeight="1" spans="1:7">
      <c r="A184" s="16">
        <v>181</v>
      </c>
      <c r="B184" s="17" t="s">
        <v>52</v>
      </c>
      <c r="C184" s="17" t="s">
        <v>50</v>
      </c>
      <c r="D184" s="22">
        <v>44853</v>
      </c>
      <c r="E184" s="12" t="s">
        <v>48</v>
      </c>
      <c r="F184" s="23">
        <v>1</v>
      </c>
      <c r="G184" s="21" t="s">
        <v>51</v>
      </c>
    </row>
    <row r="185" s="3" customFormat="1" ht="16.05" customHeight="1" spans="1:7">
      <c r="A185" s="16">
        <v>182</v>
      </c>
      <c r="B185" s="17" t="s">
        <v>52</v>
      </c>
      <c r="C185" s="17" t="s">
        <v>50</v>
      </c>
      <c r="D185" s="22">
        <v>44853</v>
      </c>
      <c r="E185" s="12" t="s">
        <v>48</v>
      </c>
      <c r="F185" s="23">
        <v>1</v>
      </c>
      <c r="G185" s="21" t="s">
        <v>51</v>
      </c>
    </row>
    <row r="186" s="3" customFormat="1" ht="16.05" customHeight="1" spans="1:7">
      <c r="A186" s="16">
        <v>183</v>
      </c>
      <c r="B186" s="17" t="s">
        <v>52</v>
      </c>
      <c r="C186" s="17" t="s">
        <v>50</v>
      </c>
      <c r="D186" s="22">
        <v>44853</v>
      </c>
      <c r="E186" s="12" t="s">
        <v>48</v>
      </c>
      <c r="F186" s="23">
        <v>1</v>
      </c>
      <c r="G186" s="21" t="s">
        <v>51</v>
      </c>
    </row>
    <row r="187" s="3" customFormat="1" ht="16.05" customHeight="1" spans="1:7">
      <c r="A187" s="16">
        <v>184</v>
      </c>
      <c r="B187" s="17" t="s">
        <v>52</v>
      </c>
      <c r="C187" s="17" t="s">
        <v>50</v>
      </c>
      <c r="D187" s="22">
        <v>44853</v>
      </c>
      <c r="E187" s="12" t="s">
        <v>48</v>
      </c>
      <c r="F187" s="23">
        <v>1</v>
      </c>
      <c r="G187" s="21" t="s">
        <v>51</v>
      </c>
    </row>
    <row r="188" s="3" customFormat="1" ht="16.05" customHeight="1" spans="1:7">
      <c r="A188" s="16">
        <v>185</v>
      </c>
      <c r="B188" s="17" t="s">
        <v>52</v>
      </c>
      <c r="C188" s="17" t="s">
        <v>50</v>
      </c>
      <c r="D188" s="22">
        <v>44853</v>
      </c>
      <c r="E188" s="12" t="s">
        <v>48</v>
      </c>
      <c r="F188" s="23">
        <v>1</v>
      </c>
      <c r="G188" s="21" t="s">
        <v>51</v>
      </c>
    </row>
    <row r="189" s="3" customFormat="1" ht="16.05" customHeight="1" spans="1:7">
      <c r="A189" s="16">
        <v>186</v>
      </c>
      <c r="B189" s="17" t="s">
        <v>52</v>
      </c>
      <c r="C189" s="17" t="s">
        <v>50</v>
      </c>
      <c r="D189" s="22">
        <v>44853</v>
      </c>
      <c r="E189" s="12" t="s">
        <v>48</v>
      </c>
      <c r="F189" s="23">
        <v>1</v>
      </c>
      <c r="G189" s="21" t="s">
        <v>51</v>
      </c>
    </row>
    <row r="190" s="3" customFormat="1" ht="16.05" customHeight="1" spans="1:7">
      <c r="A190" s="16">
        <v>187</v>
      </c>
      <c r="B190" s="17" t="s">
        <v>52</v>
      </c>
      <c r="C190" s="17" t="s">
        <v>50</v>
      </c>
      <c r="D190" s="22">
        <v>44853</v>
      </c>
      <c r="E190" s="12" t="s">
        <v>48</v>
      </c>
      <c r="F190" s="23">
        <v>1</v>
      </c>
      <c r="G190" s="21" t="s">
        <v>51</v>
      </c>
    </row>
    <row r="191" s="3" customFormat="1" ht="16.05" customHeight="1" spans="1:7">
      <c r="A191" s="16">
        <v>188</v>
      </c>
      <c r="B191" s="17" t="s">
        <v>52</v>
      </c>
      <c r="C191" s="17" t="s">
        <v>50</v>
      </c>
      <c r="D191" s="22">
        <v>44853</v>
      </c>
      <c r="E191" s="12" t="s">
        <v>48</v>
      </c>
      <c r="F191" s="23">
        <v>1</v>
      </c>
      <c r="G191" s="21" t="s">
        <v>51</v>
      </c>
    </row>
    <row r="192" s="3" customFormat="1" ht="16.05" customHeight="1" spans="1:7">
      <c r="A192" s="16">
        <v>189</v>
      </c>
      <c r="B192" s="17" t="s">
        <v>52</v>
      </c>
      <c r="C192" s="17" t="s">
        <v>50</v>
      </c>
      <c r="D192" s="22">
        <v>44853</v>
      </c>
      <c r="E192" s="12" t="s">
        <v>48</v>
      </c>
      <c r="F192" s="23">
        <v>1</v>
      </c>
      <c r="G192" s="21" t="s">
        <v>51</v>
      </c>
    </row>
    <row r="193" s="3" customFormat="1" ht="16.05" customHeight="1" spans="1:7">
      <c r="A193" s="16">
        <v>190</v>
      </c>
      <c r="B193" s="17" t="s">
        <v>52</v>
      </c>
      <c r="C193" s="17" t="s">
        <v>50</v>
      </c>
      <c r="D193" s="22">
        <v>44853</v>
      </c>
      <c r="E193" s="12" t="s">
        <v>48</v>
      </c>
      <c r="F193" s="23">
        <v>1</v>
      </c>
      <c r="G193" s="21" t="s">
        <v>51</v>
      </c>
    </row>
    <row r="194" s="3" customFormat="1" ht="16.05" customHeight="1" spans="1:7">
      <c r="A194" s="16">
        <v>191</v>
      </c>
      <c r="B194" s="17" t="s">
        <v>52</v>
      </c>
      <c r="C194" s="17" t="s">
        <v>50</v>
      </c>
      <c r="D194" s="22">
        <v>44853</v>
      </c>
      <c r="E194" s="12" t="s">
        <v>48</v>
      </c>
      <c r="F194" s="23">
        <v>1</v>
      </c>
      <c r="G194" s="21" t="s">
        <v>51</v>
      </c>
    </row>
    <row r="195" s="3" customFormat="1" ht="16.05" customHeight="1" spans="1:7">
      <c r="A195" s="16">
        <v>192</v>
      </c>
      <c r="B195" s="17" t="s">
        <v>52</v>
      </c>
      <c r="C195" s="17" t="s">
        <v>50</v>
      </c>
      <c r="D195" s="22">
        <v>44853</v>
      </c>
      <c r="E195" s="12" t="s">
        <v>48</v>
      </c>
      <c r="F195" s="23">
        <v>1</v>
      </c>
      <c r="G195" s="21" t="s">
        <v>51</v>
      </c>
    </row>
    <row r="196" s="3" customFormat="1" ht="16.05" customHeight="1" spans="1:7">
      <c r="A196" s="16">
        <v>193</v>
      </c>
      <c r="B196" s="17" t="s">
        <v>52</v>
      </c>
      <c r="C196" s="17" t="s">
        <v>50</v>
      </c>
      <c r="D196" s="22">
        <v>44853</v>
      </c>
      <c r="E196" s="12" t="s">
        <v>48</v>
      </c>
      <c r="F196" s="23">
        <v>1</v>
      </c>
      <c r="G196" s="21" t="s">
        <v>51</v>
      </c>
    </row>
    <row r="197" s="3" customFormat="1" ht="16.05" customHeight="1" spans="1:7">
      <c r="A197" s="16">
        <v>194</v>
      </c>
      <c r="B197" s="17" t="s">
        <v>52</v>
      </c>
      <c r="C197" s="17" t="s">
        <v>50</v>
      </c>
      <c r="D197" s="22">
        <v>44853</v>
      </c>
      <c r="E197" s="12" t="s">
        <v>48</v>
      </c>
      <c r="F197" s="23">
        <v>1</v>
      </c>
      <c r="G197" s="21" t="s">
        <v>51</v>
      </c>
    </row>
    <row r="198" s="3" customFormat="1" ht="16.05" customHeight="1" spans="1:7">
      <c r="A198" s="16">
        <v>195</v>
      </c>
      <c r="B198" s="17" t="s">
        <v>52</v>
      </c>
      <c r="C198" s="17" t="s">
        <v>50</v>
      </c>
      <c r="D198" s="22">
        <v>44853</v>
      </c>
      <c r="E198" s="12" t="s">
        <v>48</v>
      </c>
      <c r="F198" s="23">
        <v>1</v>
      </c>
      <c r="G198" s="21" t="s">
        <v>51</v>
      </c>
    </row>
    <row r="199" s="3" customFormat="1" ht="16.05" customHeight="1" spans="1:7">
      <c r="A199" s="16">
        <v>196</v>
      </c>
      <c r="B199" s="17" t="s">
        <v>52</v>
      </c>
      <c r="C199" s="17" t="s">
        <v>50</v>
      </c>
      <c r="D199" s="22">
        <v>44853</v>
      </c>
      <c r="E199" s="12" t="s">
        <v>48</v>
      </c>
      <c r="F199" s="23">
        <v>1</v>
      </c>
      <c r="G199" s="21" t="s">
        <v>51</v>
      </c>
    </row>
    <row r="200" s="3" customFormat="1" ht="16.05" customHeight="1" spans="1:7">
      <c r="A200" s="16">
        <v>197</v>
      </c>
      <c r="B200" s="17" t="s">
        <v>52</v>
      </c>
      <c r="C200" s="17" t="s">
        <v>50</v>
      </c>
      <c r="D200" s="22">
        <v>44853</v>
      </c>
      <c r="E200" s="12" t="s">
        <v>48</v>
      </c>
      <c r="F200" s="23">
        <v>1</v>
      </c>
      <c r="G200" s="21" t="s">
        <v>51</v>
      </c>
    </row>
    <row r="201" s="3" customFormat="1" ht="16.05" customHeight="1" spans="1:7">
      <c r="A201" s="16">
        <v>198</v>
      </c>
      <c r="B201" s="17" t="s">
        <v>52</v>
      </c>
      <c r="C201" s="17" t="s">
        <v>50</v>
      </c>
      <c r="D201" s="22">
        <v>44853</v>
      </c>
      <c r="E201" s="12" t="s">
        <v>48</v>
      </c>
      <c r="F201" s="23">
        <v>1</v>
      </c>
      <c r="G201" s="21" t="s">
        <v>51</v>
      </c>
    </row>
    <row r="202" s="3" customFormat="1" ht="16.05" customHeight="1" spans="1:7">
      <c r="A202" s="16">
        <v>199</v>
      </c>
      <c r="B202" s="17" t="s">
        <v>52</v>
      </c>
      <c r="C202" s="17" t="s">
        <v>50</v>
      </c>
      <c r="D202" s="22">
        <v>44853</v>
      </c>
      <c r="E202" s="12" t="s">
        <v>48</v>
      </c>
      <c r="F202" s="23">
        <v>1</v>
      </c>
      <c r="G202" s="21" t="s">
        <v>51</v>
      </c>
    </row>
    <row r="203" s="3" customFormat="1" ht="16.05" customHeight="1" spans="1:7">
      <c r="A203" s="16">
        <v>200</v>
      </c>
      <c r="B203" s="17" t="s">
        <v>52</v>
      </c>
      <c r="C203" s="17" t="s">
        <v>50</v>
      </c>
      <c r="D203" s="22">
        <v>44853</v>
      </c>
      <c r="E203" s="12" t="s">
        <v>48</v>
      </c>
      <c r="F203" s="23">
        <v>1</v>
      </c>
      <c r="G203" s="21" t="s">
        <v>51</v>
      </c>
    </row>
    <row r="204" s="3" customFormat="1" ht="16.05" customHeight="1" spans="1:7">
      <c r="A204" s="16">
        <v>201</v>
      </c>
      <c r="B204" s="17" t="s">
        <v>52</v>
      </c>
      <c r="C204" s="17" t="s">
        <v>50</v>
      </c>
      <c r="D204" s="22">
        <v>44853</v>
      </c>
      <c r="E204" s="12" t="s">
        <v>48</v>
      </c>
      <c r="F204" s="23">
        <v>1</v>
      </c>
      <c r="G204" s="21" t="s">
        <v>51</v>
      </c>
    </row>
    <row r="205" s="3" customFormat="1" ht="16.05" customHeight="1" spans="1:7">
      <c r="A205" s="16">
        <v>202</v>
      </c>
      <c r="B205" s="17" t="s">
        <v>52</v>
      </c>
      <c r="C205" s="17" t="s">
        <v>50</v>
      </c>
      <c r="D205" s="22">
        <v>44853</v>
      </c>
      <c r="E205" s="12" t="s">
        <v>48</v>
      </c>
      <c r="F205" s="23">
        <v>1</v>
      </c>
      <c r="G205" s="21" t="s">
        <v>51</v>
      </c>
    </row>
    <row r="206" s="3" customFormat="1" ht="16.05" customHeight="1" spans="1:7">
      <c r="A206" s="16">
        <v>203</v>
      </c>
      <c r="B206" s="17" t="s">
        <v>52</v>
      </c>
      <c r="C206" s="17" t="s">
        <v>50</v>
      </c>
      <c r="D206" s="22">
        <v>44853</v>
      </c>
      <c r="E206" s="12" t="s">
        <v>48</v>
      </c>
      <c r="F206" s="23">
        <v>1</v>
      </c>
      <c r="G206" s="21" t="s">
        <v>51</v>
      </c>
    </row>
    <row r="207" s="3" customFormat="1" ht="16.05" customHeight="1" spans="1:7">
      <c r="A207" s="16">
        <v>204</v>
      </c>
      <c r="B207" s="17" t="s">
        <v>52</v>
      </c>
      <c r="C207" s="17" t="s">
        <v>50</v>
      </c>
      <c r="D207" s="22">
        <v>44853</v>
      </c>
      <c r="E207" s="12" t="s">
        <v>48</v>
      </c>
      <c r="F207" s="23">
        <v>1</v>
      </c>
      <c r="G207" s="21" t="s">
        <v>51</v>
      </c>
    </row>
    <row r="208" s="3" customFormat="1" ht="16.05" customHeight="1" spans="1:7">
      <c r="A208" s="16">
        <v>205</v>
      </c>
      <c r="B208" s="17" t="s">
        <v>52</v>
      </c>
      <c r="C208" s="17" t="s">
        <v>50</v>
      </c>
      <c r="D208" s="22">
        <v>44853</v>
      </c>
      <c r="E208" s="12" t="s">
        <v>48</v>
      </c>
      <c r="F208" s="23">
        <v>1</v>
      </c>
      <c r="G208" s="21" t="s">
        <v>51</v>
      </c>
    </row>
    <row r="209" s="3" customFormat="1" ht="16.05" customHeight="1" spans="1:7">
      <c r="A209" s="16">
        <v>206</v>
      </c>
      <c r="B209" s="17" t="s">
        <v>52</v>
      </c>
      <c r="C209" s="17" t="s">
        <v>50</v>
      </c>
      <c r="D209" s="22">
        <v>44853</v>
      </c>
      <c r="E209" s="12" t="s">
        <v>48</v>
      </c>
      <c r="F209" s="23">
        <v>1</v>
      </c>
      <c r="G209" s="21" t="s">
        <v>51</v>
      </c>
    </row>
    <row r="210" s="3" customFormat="1" ht="16.05" customHeight="1" spans="1:7">
      <c r="A210" s="16">
        <v>207</v>
      </c>
      <c r="B210" s="17" t="s">
        <v>52</v>
      </c>
      <c r="C210" s="17" t="s">
        <v>47</v>
      </c>
      <c r="D210" s="22">
        <v>44890</v>
      </c>
      <c r="E210" s="12" t="s">
        <v>48</v>
      </c>
      <c r="F210" s="23">
        <v>1</v>
      </c>
      <c r="G210" s="21" t="s">
        <v>51</v>
      </c>
    </row>
    <row r="211" s="3" customFormat="1" ht="16.05" customHeight="1" spans="1:7">
      <c r="A211" s="16">
        <v>208</v>
      </c>
      <c r="B211" s="17" t="s">
        <v>52</v>
      </c>
      <c r="C211" s="17" t="s">
        <v>47</v>
      </c>
      <c r="D211" s="22">
        <v>44890</v>
      </c>
      <c r="E211" s="12" t="s">
        <v>48</v>
      </c>
      <c r="F211" s="23">
        <v>1</v>
      </c>
      <c r="G211" s="21" t="s">
        <v>51</v>
      </c>
    </row>
    <row r="212" s="3" customFormat="1" ht="16.05" customHeight="1" spans="1:7">
      <c r="A212" s="16">
        <v>209</v>
      </c>
      <c r="B212" s="17" t="s">
        <v>52</v>
      </c>
      <c r="C212" s="17" t="s">
        <v>47</v>
      </c>
      <c r="D212" s="22">
        <v>44890</v>
      </c>
      <c r="E212" s="12" t="s">
        <v>48</v>
      </c>
      <c r="F212" s="23">
        <v>1</v>
      </c>
      <c r="G212" s="21" t="s">
        <v>51</v>
      </c>
    </row>
    <row r="213" s="3" customFormat="1" ht="16.05" customHeight="1" spans="1:7">
      <c r="A213" s="16">
        <v>210</v>
      </c>
      <c r="B213" s="17" t="s">
        <v>52</v>
      </c>
      <c r="C213" s="17" t="s">
        <v>56</v>
      </c>
      <c r="D213" s="22">
        <v>39870</v>
      </c>
      <c r="E213" s="12" t="s">
        <v>48</v>
      </c>
      <c r="F213" s="23">
        <v>1</v>
      </c>
      <c r="G213" s="21" t="s">
        <v>51</v>
      </c>
    </row>
    <row r="214" s="3" customFormat="1" ht="16.05" customHeight="1" spans="1:7">
      <c r="A214" s="16">
        <v>211</v>
      </c>
      <c r="B214" s="17" t="s">
        <v>46</v>
      </c>
      <c r="C214" s="17" t="s">
        <v>59</v>
      </c>
      <c r="D214" s="22">
        <v>42101</v>
      </c>
      <c r="E214" s="12" t="s">
        <v>48</v>
      </c>
      <c r="F214" s="23">
        <v>1</v>
      </c>
      <c r="G214" s="21" t="s">
        <v>51</v>
      </c>
    </row>
    <row r="215" s="3" customFormat="1" ht="16.05" customHeight="1" spans="1:7">
      <c r="A215" s="16">
        <v>212</v>
      </c>
      <c r="B215" s="29" t="s">
        <v>46</v>
      </c>
      <c r="C215" s="30" t="s">
        <v>47</v>
      </c>
      <c r="D215" s="22">
        <v>41505</v>
      </c>
      <c r="E215" s="12" t="s">
        <v>48</v>
      </c>
      <c r="F215" s="23">
        <v>1</v>
      </c>
      <c r="G215" s="21" t="s">
        <v>51</v>
      </c>
    </row>
    <row r="216" s="3" customFormat="1" ht="16.05" customHeight="1" spans="1:7">
      <c r="A216" s="16">
        <v>213</v>
      </c>
      <c r="B216" s="31" t="s">
        <v>46</v>
      </c>
      <c r="C216" s="31" t="s">
        <v>47</v>
      </c>
      <c r="D216" s="22">
        <v>41724</v>
      </c>
      <c r="E216" s="12" t="s">
        <v>48</v>
      </c>
      <c r="F216" s="23">
        <v>1</v>
      </c>
      <c r="G216" s="21" t="s">
        <v>51</v>
      </c>
    </row>
    <row r="217" s="3" customFormat="1" ht="16.05" customHeight="1" spans="1:7">
      <c r="A217" s="16">
        <v>214</v>
      </c>
      <c r="B217" s="32" t="s">
        <v>46</v>
      </c>
      <c r="C217" s="32" t="s">
        <v>47</v>
      </c>
      <c r="D217" s="22">
        <v>41724</v>
      </c>
      <c r="E217" s="12" t="s">
        <v>48</v>
      </c>
      <c r="F217" s="23">
        <v>1</v>
      </c>
      <c r="G217" s="21" t="s">
        <v>51</v>
      </c>
    </row>
    <row r="218" s="3" customFormat="1" ht="16.05" customHeight="1" spans="1:7">
      <c r="A218" s="16">
        <v>215</v>
      </c>
      <c r="B218" s="17" t="s">
        <v>46</v>
      </c>
      <c r="C218" s="17" t="s">
        <v>47</v>
      </c>
      <c r="D218" s="22">
        <v>41724</v>
      </c>
      <c r="E218" s="12" t="s">
        <v>48</v>
      </c>
      <c r="F218" s="23">
        <v>1</v>
      </c>
      <c r="G218" s="21" t="s">
        <v>51</v>
      </c>
    </row>
    <row r="219" s="3" customFormat="1" ht="16.05" customHeight="1" spans="1:7">
      <c r="A219" s="16">
        <v>216</v>
      </c>
      <c r="B219" s="16" t="s">
        <v>46</v>
      </c>
      <c r="C219" s="16" t="s">
        <v>47</v>
      </c>
      <c r="D219" s="22">
        <v>41505</v>
      </c>
      <c r="E219" s="12" t="s">
        <v>48</v>
      </c>
      <c r="F219" s="23">
        <v>1</v>
      </c>
      <c r="G219" s="21" t="s">
        <v>51</v>
      </c>
    </row>
    <row r="220" s="3" customFormat="1" ht="16.05" customHeight="1" spans="1:7">
      <c r="A220" s="16">
        <v>217</v>
      </c>
      <c r="B220" s="30" t="s">
        <v>46</v>
      </c>
      <c r="C220" s="30" t="s">
        <v>47</v>
      </c>
      <c r="D220" s="22">
        <v>41505</v>
      </c>
      <c r="E220" s="12" t="s">
        <v>48</v>
      </c>
      <c r="F220" s="23">
        <v>1</v>
      </c>
      <c r="G220" s="21" t="s">
        <v>51</v>
      </c>
    </row>
    <row r="221" s="3" customFormat="1" ht="16.05" customHeight="1" spans="1:7">
      <c r="A221" s="16">
        <v>218</v>
      </c>
      <c r="B221" s="33" t="s">
        <v>46</v>
      </c>
      <c r="C221" s="31" t="s">
        <v>47</v>
      </c>
      <c r="D221" s="22">
        <v>41724</v>
      </c>
      <c r="E221" s="12" t="s">
        <v>48</v>
      </c>
      <c r="F221" s="23">
        <v>1</v>
      </c>
      <c r="G221" s="21" t="s">
        <v>51</v>
      </c>
    </row>
    <row r="222" s="3" customFormat="1" ht="16.05" customHeight="1" spans="1:7">
      <c r="A222" s="16">
        <v>219</v>
      </c>
      <c r="B222" s="32" t="s">
        <v>46</v>
      </c>
      <c r="C222" s="32" t="s">
        <v>47</v>
      </c>
      <c r="D222" s="22">
        <v>41724</v>
      </c>
      <c r="E222" s="12" t="s">
        <v>48</v>
      </c>
      <c r="F222" s="23">
        <v>1</v>
      </c>
      <c r="G222" s="21" t="s">
        <v>51</v>
      </c>
    </row>
    <row r="223" s="3" customFormat="1" ht="16.05" customHeight="1" spans="1:7">
      <c r="A223" s="16">
        <v>220</v>
      </c>
      <c r="B223" s="17" t="s">
        <v>46</v>
      </c>
      <c r="C223" s="17" t="s">
        <v>47</v>
      </c>
      <c r="D223" s="22">
        <v>41724</v>
      </c>
      <c r="E223" s="12" t="s">
        <v>48</v>
      </c>
      <c r="F223" s="23">
        <v>1</v>
      </c>
      <c r="G223" s="21" t="s">
        <v>51</v>
      </c>
    </row>
    <row r="224" s="3" customFormat="1" ht="16.05" customHeight="1" spans="1:7">
      <c r="A224" s="16">
        <v>221</v>
      </c>
      <c r="B224" s="16" t="s">
        <v>46</v>
      </c>
      <c r="C224" s="16" t="s">
        <v>47</v>
      </c>
      <c r="D224" s="22">
        <v>41505</v>
      </c>
      <c r="E224" s="12" t="s">
        <v>48</v>
      </c>
      <c r="F224" s="23">
        <v>1</v>
      </c>
      <c r="G224" s="21" t="s">
        <v>51</v>
      </c>
    </row>
    <row r="225" s="3" customFormat="1" ht="16.05" customHeight="1" spans="1:7">
      <c r="A225" s="16">
        <v>222</v>
      </c>
      <c r="B225" s="30" t="s">
        <v>46</v>
      </c>
      <c r="C225" s="30" t="s">
        <v>47</v>
      </c>
      <c r="D225" s="22">
        <v>41505</v>
      </c>
      <c r="E225" s="12" t="s">
        <v>48</v>
      </c>
      <c r="F225" s="23">
        <v>1</v>
      </c>
      <c r="G225" s="21" t="s">
        <v>51</v>
      </c>
    </row>
    <row r="226" s="3" customFormat="1" ht="16.05" customHeight="1" spans="1:7">
      <c r="A226" s="16">
        <v>223</v>
      </c>
      <c r="B226" s="32" t="s">
        <v>46</v>
      </c>
      <c r="C226" s="32" t="s">
        <v>47</v>
      </c>
      <c r="D226" s="22">
        <v>41724</v>
      </c>
      <c r="E226" s="12" t="s">
        <v>48</v>
      </c>
      <c r="F226" s="23">
        <v>1</v>
      </c>
      <c r="G226" s="21" t="s">
        <v>51</v>
      </c>
    </row>
    <row r="227" s="3" customFormat="1" ht="16.05" customHeight="1" spans="1:7">
      <c r="A227" s="16">
        <v>224</v>
      </c>
      <c r="B227" s="17" t="s">
        <v>46</v>
      </c>
      <c r="C227" s="17" t="s">
        <v>47</v>
      </c>
      <c r="D227" s="22">
        <v>41724</v>
      </c>
      <c r="E227" s="12" t="s">
        <v>48</v>
      </c>
      <c r="F227" s="23">
        <v>1</v>
      </c>
      <c r="G227" s="21" t="s">
        <v>51</v>
      </c>
    </row>
    <row r="228" s="3" customFormat="1" ht="16.05" customHeight="1" spans="1:7">
      <c r="A228" s="16">
        <v>225</v>
      </c>
      <c r="B228" s="34" t="s">
        <v>46</v>
      </c>
      <c r="C228" s="16" t="s">
        <v>47</v>
      </c>
      <c r="D228" s="22">
        <v>41505</v>
      </c>
      <c r="E228" s="12" t="s">
        <v>48</v>
      </c>
      <c r="F228" s="23">
        <v>1</v>
      </c>
      <c r="G228" s="21" t="s">
        <v>51</v>
      </c>
    </row>
    <row r="229" s="3" customFormat="1" ht="16.05" customHeight="1" spans="1:7">
      <c r="A229" s="16">
        <v>226</v>
      </c>
      <c r="B229" s="30" t="s">
        <v>46</v>
      </c>
      <c r="C229" s="30" t="s">
        <v>47</v>
      </c>
      <c r="D229" s="22">
        <v>41505</v>
      </c>
      <c r="E229" s="12" t="s">
        <v>48</v>
      </c>
      <c r="F229" s="23">
        <v>1</v>
      </c>
      <c r="G229" s="21" t="s">
        <v>51</v>
      </c>
    </row>
    <row r="230" s="3" customFormat="1" ht="16.05" customHeight="1" spans="1:7">
      <c r="A230" s="16">
        <v>227</v>
      </c>
      <c r="B230" s="32" t="s">
        <v>46</v>
      </c>
      <c r="C230" s="32" t="s">
        <v>47</v>
      </c>
      <c r="D230" s="22">
        <v>41724</v>
      </c>
      <c r="E230" s="12" t="s">
        <v>48</v>
      </c>
      <c r="F230" s="23">
        <v>1</v>
      </c>
      <c r="G230" s="21" t="s">
        <v>51</v>
      </c>
    </row>
    <row r="231" s="3" customFormat="1" ht="16.05" customHeight="1" spans="1:7">
      <c r="A231" s="16">
        <v>228</v>
      </c>
      <c r="B231" s="17" t="s">
        <v>46</v>
      </c>
      <c r="C231" s="17" t="s">
        <v>47</v>
      </c>
      <c r="D231" s="22">
        <v>41724</v>
      </c>
      <c r="E231" s="12" t="s">
        <v>48</v>
      </c>
      <c r="F231" s="23">
        <v>1</v>
      </c>
      <c r="G231" s="21" t="s">
        <v>51</v>
      </c>
    </row>
    <row r="232" s="3" customFormat="1" ht="16.05" customHeight="1" spans="1:7">
      <c r="A232" s="16">
        <v>229</v>
      </c>
      <c r="B232" s="34" t="s">
        <v>46</v>
      </c>
      <c r="C232" s="16" t="s">
        <v>47</v>
      </c>
      <c r="D232" s="22">
        <v>41505</v>
      </c>
      <c r="E232" s="12" t="s">
        <v>48</v>
      </c>
      <c r="F232" s="23">
        <v>1</v>
      </c>
      <c r="G232" s="21" t="s">
        <v>51</v>
      </c>
    </row>
    <row r="233" s="3" customFormat="1" ht="16.05" customHeight="1" spans="1:7">
      <c r="A233" s="16">
        <v>230</v>
      </c>
      <c r="B233" s="30" t="s">
        <v>46</v>
      </c>
      <c r="C233" s="30" t="s">
        <v>47</v>
      </c>
      <c r="D233" s="22">
        <v>41505</v>
      </c>
      <c r="E233" s="12" t="s">
        <v>48</v>
      </c>
      <c r="F233" s="23">
        <v>1</v>
      </c>
      <c r="G233" s="21" t="s">
        <v>51</v>
      </c>
    </row>
    <row r="234" s="3" customFormat="1" ht="16.05" customHeight="1" spans="1:7">
      <c r="A234" s="16">
        <v>231</v>
      </c>
      <c r="B234" s="32" t="s">
        <v>46</v>
      </c>
      <c r="C234" s="32" t="s">
        <v>47</v>
      </c>
      <c r="D234" s="22">
        <v>41724</v>
      </c>
      <c r="E234" s="12" t="s">
        <v>48</v>
      </c>
      <c r="F234" s="23">
        <v>1</v>
      </c>
      <c r="G234" s="21" t="s">
        <v>51</v>
      </c>
    </row>
    <row r="235" s="3" customFormat="1" ht="16.05" customHeight="1" spans="1:7">
      <c r="A235" s="16">
        <v>232</v>
      </c>
      <c r="B235" s="17" t="s">
        <v>46</v>
      </c>
      <c r="C235" s="17" t="s">
        <v>47</v>
      </c>
      <c r="D235" s="22">
        <v>41724</v>
      </c>
      <c r="E235" s="12" t="s">
        <v>48</v>
      </c>
      <c r="F235" s="23">
        <v>1</v>
      </c>
      <c r="G235" s="21" t="s">
        <v>51</v>
      </c>
    </row>
    <row r="236" s="3" customFormat="1" ht="16.05" customHeight="1" spans="1:7">
      <c r="A236" s="16">
        <v>233</v>
      </c>
      <c r="B236" s="16" t="s">
        <v>46</v>
      </c>
      <c r="C236" s="16" t="s">
        <v>47</v>
      </c>
      <c r="D236" s="22">
        <v>41505</v>
      </c>
      <c r="E236" s="12" t="s">
        <v>48</v>
      </c>
      <c r="F236" s="23">
        <v>1</v>
      </c>
      <c r="G236" s="21" t="s">
        <v>51</v>
      </c>
    </row>
    <row r="237" s="3" customFormat="1" ht="16.05" customHeight="1" spans="1:7">
      <c r="A237" s="16">
        <v>234</v>
      </c>
      <c r="B237" s="30" t="s">
        <v>46</v>
      </c>
      <c r="C237" s="30" t="s">
        <v>47</v>
      </c>
      <c r="D237" s="22">
        <v>41505</v>
      </c>
      <c r="E237" s="12" t="s">
        <v>48</v>
      </c>
      <c r="F237" s="23">
        <v>1</v>
      </c>
      <c r="G237" s="21" t="s">
        <v>51</v>
      </c>
    </row>
    <row r="238" s="3" customFormat="1" ht="16.05" customHeight="1" spans="1:7">
      <c r="A238" s="16">
        <v>235</v>
      </c>
      <c r="B238" s="32" t="s">
        <v>46</v>
      </c>
      <c r="C238" s="32" t="s">
        <v>47</v>
      </c>
      <c r="D238" s="22">
        <v>41724</v>
      </c>
      <c r="E238" s="12" t="s">
        <v>48</v>
      </c>
      <c r="F238" s="23">
        <v>1</v>
      </c>
      <c r="G238" s="21" t="s">
        <v>51</v>
      </c>
    </row>
    <row r="239" s="3" customFormat="1" ht="16.05" customHeight="1" spans="1:7">
      <c r="A239" s="16">
        <v>236</v>
      </c>
      <c r="B239" s="17" t="s">
        <v>46</v>
      </c>
      <c r="C239" s="17" t="s">
        <v>47</v>
      </c>
      <c r="D239" s="22">
        <v>41724</v>
      </c>
      <c r="E239" s="12" t="s">
        <v>48</v>
      </c>
      <c r="F239" s="23">
        <v>1</v>
      </c>
      <c r="G239" s="21" t="s">
        <v>51</v>
      </c>
    </row>
    <row r="240" s="3" customFormat="1" ht="16.05" customHeight="1" spans="1:7">
      <c r="A240" s="16">
        <v>237</v>
      </c>
      <c r="B240" s="16" t="s">
        <v>46</v>
      </c>
      <c r="C240" s="16" t="s">
        <v>47</v>
      </c>
      <c r="D240" s="22">
        <v>41505</v>
      </c>
      <c r="E240" s="12" t="s">
        <v>48</v>
      </c>
      <c r="F240" s="23">
        <v>1</v>
      </c>
      <c r="G240" s="21" t="s">
        <v>51</v>
      </c>
    </row>
    <row r="241" s="3" customFormat="1" ht="16.05" customHeight="1" spans="1:7">
      <c r="A241" s="16">
        <v>238</v>
      </c>
      <c r="B241" s="30" t="s">
        <v>46</v>
      </c>
      <c r="C241" s="30" t="s">
        <v>47</v>
      </c>
      <c r="D241" s="22">
        <v>41505</v>
      </c>
      <c r="E241" s="12" t="s">
        <v>48</v>
      </c>
      <c r="F241" s="23">
        <v>1</v>
      </c>
      <c r="G241" s="21" t="s">
        <v>51</v>
      </c>
    </row>
    <row r="242" s="3" customFormat="1" ht="16.05" customHeight="1" spans="1:7">
      <c r="A242" s="16">
        <v>239</v>
      </c>
      <c r="B242" s="35" t="s">
        <v>46</v>
      </c>
      <c r="C242" s="35" t="s">
        <v>47</v>
      </c>
      <c r="D242" s="22">
        <v>41724</v>
      </c>
      <c r="E242" s="12" t="s">
        <v>48</v>
      </c>
      <c r="F242" s="23">
        <v>1</v>
      </c>
      <c r="G242" s="21" t="s">
        <v>51</v>
      </c>
    </row>
    <row r="243" s="3" customFormat="1" ht="16.05" customHeight="1" spans="1:7">
      <c r="A243" s="16">
        <v>240</v>
      </c>
      <c r="B243" s="17" t="s">
        <v>46</v>
      </c>
      <c r="C243" s="17" t="s">
        <v>47</v>
      </c>
      <c r="D243" s="22">
        <v>41724</v>
      </c>
      <c r="E243" s="12" t="s">
        <v>48</v>
      </c>
      <c r="F243" s="23">
        <v>1</v>
      </c>
      <c r="G243" s="21" t="s">
        <v>51</v>
      </c>
    </row>
    <row r="244" s="3" customFormat="1" ht="16.05" customHeight="1" spans="1:7">
      <c r="A244" s="16">
        <v>241</v>
      </c>
      <c r="B244" s="16" t="s">
        <v>46</v>
      </c>
      <c r="C244" s="16" t="s">
        <v>47</v>
      </c>
      <c r="D244" s="22">
        <v>41505</v>
      </c>
      <c r="E244" s="12" t="s">
        <v>48</v>
      </c>
      <c r="F244" s="23">
        <v>1</v>
      </c>
      <c r="G244" s="21" t="s">
        <v>51</v>
      </c>
    </row>
    <row r="245" s="3" customFormat="1" ht="16.05" customHeight="1" spans="1:7">
      <c r="A245" s="16">
        <v>242</v>
      </c>
      <c r="B245" s="30" t="s">
        <v>46</v>
      </c>
      <c r="C245" s="30" t="s">
        <v>47</v>
      </c>
      <c r="D245" s="22">
        <v>41505</v>
      </c>
      <c r="E245" s="12" t="s">
        <v>48</v>
      </c>
      <c r="F245" s="23">
        <v>1</v>
      </c>
      <c r="G245" s="21" t="s">
        <v>51</v>
      </c>
    </row>
    <row r="246" s="3" customFormat="1" ht="16.05" customHeight="1" spans="1:7">
      <c r="A246" s="16">
        <v>243</v>
      </c>
      <c r="B246" s="35" t="s">
        <v>46</v>
      </c>
      <c r="C246" s="35" t="s">
        <v>47</v>
      </c>
      <c r="D246" s="22">
        <v>41724</v>
      </c>
      <c r="E246" s="12" t="s">
        <v>48</v>
      </c>
      <c r="F246" s="23">
        <v>1</v>
      </c>
      <c r="G246" s="21" t="s">
        <v>51</v>
      </c>
    </row>
    <row r="247" s="3" customFormat="1" ht="16.05" customHeight="1" spans="1:7">
      <c r="A247" s="16">
        <v>244</v>
      </c>
      <c r="B247" s="17" t="s">
        <v>46</v>
      </c>
      <c r="C247" s="17" t="s">
        <v>47</v>
      </c>
      <c r="D247" s="22">
        <v>41724</v>
      </c>
      <c r="E247" s="12" t="s">
        <v>48</v>
      </c>
      <c r="F247" s="23">
        <v>1</v>
      </c>
      <c r="G247" s="21" t="s">
        <v>51</v>
      </c>
    </row>
    <row r="248" s="3" customFormat="1" ht="16.05" customHeight="1" spans="1:7">
      <c r="A248" s="16">
        <v>245</v>
      </c>
      <c r="B248" s="16" t="s">
        <v>46</v>
      </c>
      <c r="C248" s="16" t="s">
        <v>47</v>
      </c>
      <c r="D248" s="22">
        <v>41505</v>
      </c>
      <c r="E248" s="12" t="s">
        <v>48</v>
      </c>
      <c r="F248" s="23">
        <v>1</v>
      </c>
      <c r="G248" s="21" t="s">
        <v>51</v>
      </c>
    </row>
    <row r="249" s="3" customFormat="1" ht="16.05" customHeight="1" spans="1:7">
      <c r="A249" s="16">
        <v>246</v>
      </c>
      <c r="B249" s="30" t="s">
        <v>46</v>
      </c>
      <c r="C249" s="30" t="s">
        <v>47</v>
      </c>
      <c r="D249" s="22">
        <v>41505</v>
      </c>
      <c r="E249" s="12" t="s">
        <v>48</v>
      </c>
      <c r="F249" s="23">
        <v>1</v>
      </c>
      <c r="G249" s="21" t="s">
        <v>51</v>
      </c>
    </row>
    <row r="250" s="3" customFormat="1" ht="16.05" customHeight="1" spans="1:7">
      <c r="A250" s="16">
        <v>247</v>
      </c>
      <c r="B250" s="35" t="s">
        <v>46</v>
      </c>
      <c r="C250" s="35" t="s">
        <v>47</v>
      </c>
      <c r="D250" s="22">
        <v>41724</v>
      </c>
      <c r="E250" s="12" t="s">
        <v>48</v>
      </c>
      <c r="F250" s="23">
        <v>1</v>
      </c>
      <c r="G250" s="21" t="s">
        <v>51</v>
      </c>
    </row>
    <row r="251" s="3" customFormat="1" ht="16.05" customHeight="1" spans="1:7">
      <c r="A251" s="16">
        <v>248</v>
      </c>
      <c r="B251" s="17" t="s">
        <v>46</v>
      </c>
      <c r="C251" s="17" t="s">
        <v>47</v>
      </c>
      <c r="D251" s="22">
        <v>41724</v>
      </c>
      <c r="E251" s="12" t="s">
        <v>48</v>
      </c>
      <c r="F251" s="23">
        <v>1</v>
      </c>
      <c r="G251" s="21" t="s">
        <v>51</v>
      </c>
    </row>
    <row r="252" s="3" customFormat="1" ht="16.05" customHeight="1" spans="1:7">
      <c r="A252" s="16">
        <v>249</v>
      </c>
      <c r="B252" s="16" t="s">
        <v>46</v>
      </c>
      <c r="C252" s="16" t="s">
        <v>47</v>
      </c>
      <c r="D252" s="22">
        <v>41505</v>
      </c>
      <c r="E252" s="12" t="s">
        <v>48</v>
      </c>
      <c r="F252" s="23">
        <v>1</v>
      </c>
      <c r="G252" s="21" t="s">
        <v>51</v>
      </c>
    </row>
    <row r="253" s="3" customFormat="1" ht="16.05" customHeight="1" spans="1:7">
      <c r="A253" s="16">
        <v>250</v>
      </c>
      <c r="B253" s="30" t="s">
        <v>46</v>
      </c>
      <c r="C253" s="30" t="s">
        <v>47</v>
      </c>
      <c r="D253" s="22">
        <v>41505</v>
      </c>
      <c r="E253" s="12" t="s">
        <v>48</v>
      </c>
      <c r="F253" s="23">
        <v>1</v>
      </c>
      <c r="G253" s="21" t="s">
        <v>51</v>
      </c>
    </row>
    <row r="254" s="3" customFormat="1" ht="16.05" customHeight="1" spans="1:7">
      <c r="A254" s="16">
        <v>251</v>
      </c>
      <c r="B254" s="35" t="s">
        <v>46</v>
      </c>
      <c r="C254" s="35" t="s">
        <v>47</v>
      </c>
      <c r="D254" s="22">
        <v>41724</v>
      </c>
      <c r="E254" s="12" t="s">
        <v>48</v>
      </c>
      <c r="F254" s="23">
        <v>1</v>
      </c>
      <c r="G254" s="21" t="s">
        <v>51</v>
      </c>
    </row>
    <row r="255" s="3" customFormat="1" ht="16.05" customHeight="1" spans="1:7">
      <c r="A255" s="16">
        <v>252</v>
      </c>
      <c r="B255" s="17" t="s">
        <v>46</v>
      </c>
      <c r="C255" s="17" t="s">
        <v>47</v>
      </c>
      <c r="D255" s="22">
        <v>41724</v>
      </c>
      <c r="E255" s="12" t="s">
        <v>48</v>
      </c>
      <c r="F255" s="23">
        <v>1</v>
      </c>
      <c r="G255" s="21" t="s">
        <v>51</v>
      </c>
    </row>
    <row r="256" s="3" customFormat="1" ht="16.05" customHeight="1" spans="1:7">
      <c r="A256" s="16">
        <v>253</v>
      </c>
      <c r="B256" s="34" t="s">
        <v>46</v>
      </c>
      <c r="C256" s="16" t="s">
        <v>47</v>
      </c>
      <c r="D256" s="22">
        <v>41505</v>
      </c>
      <c r="E256" s="12" t="s">
        <v>48</v>
      </c>
      <c r="F256" s="23">
        <v>1</v>
      </c>
      <c r="G256" s="21" t="s">
        <v>51</v>
      </c>
    </row>
    <row r="257" s="3" customFormat="1" ht="16.05" customHeight="1" spans="1:7">
      <c r="A257" s="16">
        <v>254</v>
      </c>
      <c r="B257" s="30" t="s">
        <v>46</v>
      </c>
      <c r="C257" s="30" t="s">
        <v>47</v>
      </c>
      <c r="D257" s="22">
        <v>41505</v>
      </c>
      <c r="E257" s="12" t="s">
        <v>48</v>
      </c>
      <c r="F257" s="23">
        <v>1</v>
      </c>
      <c r="G257" s="21" t="s">
        <v>51</v>
      </c>
    </row>
    <row r="258" s="3" customFormat="1" ht="16.05" customHeight="1" spans="1:7">
      <c r="A258" s="16">
        <v>255</v>
      </c>
      <c r="B258" s="35" t="s">
        <v>46</v>
      </c>
      <c r="C258" s="35" t="s">
        <v>47</v>
      </c>
      <c r="D258" s="22">
        <v>41724</v>
      </c>
      <c r="E258" s="12" t="s">
        <v>48</v>
      </c>
      <c r="F258" s="23">
        <v>1</v>
      </c>
      <c r="G258" s="21" t="s">
        <v>51</v>
      </c>
    </row>
    <row r="259" s="3" customFormat="1" ht="16.05" customHeight="1" spans="1:7">
      <c r="A259" s="16">
        <v>256</v>
      </c>
      <c r="B259" s="17" t="s">
        <v>46</v>
      </c>
      <c r="C259" s="17" t="s">
        <v>47</v>
      </c>
      <c r="D259" s="22">
        <v>41724</v>
      </c>
      <c r="E259" s="12" t="s">
        <v>48</v>
      </c>
      <c r="F259" s="23">
        <v>1</v>
      </c>
      <c r="G259" s="21" t="s">
        <v>51</v>
      </c>
    </row>
    <row r="260" s="3" customFormat="1" ht="16.05" customHeight="1" spans="1:7">
      <c r="A260" s="16">
        <v>257</v>
      </c>
      <c r="B260" s="16" t="s">
        <v>46</v>
      </c>
      <c r="C260" s="16" t="s">
        <v>47</v>
      </c>
      <c r="D260" s="22">
        <v>41505</v>
      </c>
      <c r="E260" s="12" t="s">
        <v>48</v>
      </c>
      <c r="F260" s="23">
        <v>1</v>
      </c>
      <c r="G260" s="21" t="s">
        <v>51</v>
      </c>
    </row>
    <row r="261" s="3" customFormat="1" ht="16.05" customHeight="1" spans="1:7">
      <c r="A261" s="16">
        <v>258</v>
      </c>
      <c r="B261" s="30" t="s">
        <v>46</v>
      </c>
      <c r="C261" s="30" t="s">
        <v>47</v>
      </c>
      <c r="D261" s="22">
        <v>41505</v>
      </c>
      <c r="E261" s="12" t="s">
        <v>48</v>
      </c>
      <c r="F261" s="23">
        <v>1</v>
      </c>
      <c r="G261" s="21" t="s">
        <v>51</v>
      </c>
    </row>
    <row r="262" s="3" customFormat="1" ht="16.05" customHeight="1" spans="1:7">
      <c r="A262" s="16">
        <v>259</v>
      </c>
      <c r="B262" s="35" t="s">
        <v>46</v>
      </c>
      <c r="C262" s="35" t="s">
        <v>47</v>
      </c>
      <c r="D262" s="22">
        <v>41724</v>
      </c>
      <c r="E262" s="12" t="s">
        <v>48</v>
      </c>
      <c r="F262" s="23">
        <v>1</v>
      </c>
      <c r="G262" s="21" t="s">
        <v>51</v>
      </c>
    </row>
    <row r="263" s="3" customFormat="1" ht="16.05" customHeight="1" spans="1:7">
      <c r="A263" s="16">
        <v>260</v>
      </c>
      <c r="B263" s="17" t="s">
        <v>46</v>
      </c>
      <c r="C263" s="17" t="s">
        <v>47</v>
      </c>
      <c r="D263" s="22">
        <v>41724</v>
      </c>
      <c r="E263" s="12" t="s">
        <v>48</v>
      </c>
      <c r="F263" s="23">
        <v>1</v>
      </c>
      <c r="G263" s="21" t="s">
        <v>51</v>
      </c>
    </row>
    <row r="264" s="3" customFormat="1" ht="16.05" customHeight="1" spans="1:7">
      <c r="A264" s="16">
        <v>261</v>
      </c>
      <c r="B264" s="16" t="s">
        <v>46</v>
      </c>
      <c r="C264" s="16" t="s">
        <v>47</v>
      </c>
      <c r="D264" s="22">
        <v>41505</v>
      </c>
      <c r="E264" s="12" t="s">
        <v>48</v>
      </c>
      <c r="F264" s="23">
        <v>1</v>
      </c>
      <c r="G264" s="21" t="s">
        <v>51</v>
      </c>
    </row>
    <row r="265" s="3" customFormat="1" ht="16.05" customHeight="1" spans="1:7">
      <c r="A265" s="16">
        <v>262</v>
      </c>
      <c r="B265" s="30" t="s">
        <v>46</v>
      </c>
      <c r="C265" s="30" t="s">
        <v>47</v>
      </c>
      <c r="D265" s="22">
        <v>41505</v>
      </c>
      <c r="E265" s="12" t="s">
        <v>48</v>
      </c>
      <c r="F265" s="23">
        <v>1</v>
      </c>
      <c r="G265" s="21" t="s">
        <v>51</v>
      </c>
    </row>
    <row r="266" s="3" customFormat="1" ht="16.05" customHeight="1" spans="1:7">
      <c r="A266" s="16">
        <v>263</v>
      </c>
      <c r="B266" s="35" t="s">
        <v>46</v>
      </c>
      <c r="C266" s="35" t="s">
        <v>47</v>
      </c>
      <c r="D266" s="22">
        <v>41724</v>
      </c>
      <c r="E266" s="12" t="s">
        <v>48</v>
      </c>
      <c r="F266" s="23">
        <v>1</v>
      </c>
      <c r="G266" s="21" t="s">
        <v>51</v>
      </c>
    </row>
    <row r="267" s="3" customFormat="1" ht="16.05" customHeight="1" spans="1:7">
      <c r="A267" s="16">
        <v>264</v>
      </c>
      <c r="B267" s="17" t="s">
        <v>46</v>
      </c>
      <c r="C267" s="17" t="s">
        <v>47</v>
      </c>
      <c r="D267" s="22">
        <v>41724</v>
      </c>
      <c r="E267" s="12" t="s">
        <v>48</v>
      </c>
      <c r="F267" s="23">
        <v>1</v>
      </c>
      <c r="G267" s="21" t="s">
        <v>51</v>
      </c>
    </row>
    <row r="268" s="3" customFormat="1" ht="16.05" customHeight="1" spans="1:7">
      <c r="A268" s="16">
        <v>265</v>
      </c>
      <c r="B268" s="16" t="s">
        <v>46</v>
      </c>
      <c r="C268" s="16" t="s">
        <v>47</v>
      </c>
      <c r="D268" s="22">
        <v>41505</v>
      </c>
      <c r="E268" s="12" t="s">
        <v>48</v>
      </c>
      <c r="F268" s="23">
        <v>1</v>
      </c>
      <c r="G268" s="21" t="s">
        <v>51</v>
      </c>
    </row>
    <row r="269" s="3" customFormat="1" ht="16.05" customHeight="1" spans="1:7">
      <c r="A269" s="16">
        <v>266</v>
      </c>
      <c r="B269" s="30" t="s">
        <v>46</v>
      </c>
      <c r="C269" s="30" t="s">
        <v>47</v>
      </c>
      <c r="D269" s="22">
        <v>41505</v>
      </c>
      <c r="E269" s="12" t="s">
        <v>48</v>
      </c>
      <c r="F269" s="23">
        <v>1</v>
      </c>
      <c r="G269" s="21" t="s">
        <v>51</v>
      </c>
    </row>
    <row r="270" s="3" customFormat="1" ht="16.05" customHeight="1" spans="1:7">
      <c r="A270" s="16">
        <v>267</v>
      </c>
      <c r="B270" s="35" t="s">
        <v>46</v>
      </c>
      <c r="C270" s="35" t="s">
        <v>47</v>
      </c>
      <c r="D270" s="22">
        <v>41724</v>
      </c>
      <c r="E270" s="12" t="s">
        <v>48</v>
      </c>
      <c r="F270" s="23">
        <v>1</v>
      </c>
      <c r="G270" s="21" t="s">
        <v>51</v>
      </c>
    </row>
    <row r="271" s="3" customFormat="1" ht="16.05" customHeight="1" spans="1:7">
      <c r="A271" s="16">
        <v>268</v>
      </c>
      <c r="B271" s="17" t="s">
        <v>46</v>
      </c>
      <c r="C271" s="17" t="s">
        <v>47</v>
      </c>
      <c r="D271" s="22">
        <v>41724</v>
      </c>
      <c r="E271" s="12" t="s">
        <v>48</v>
      </c>
      <c r="F271" s="23">
        <v>1</v>
      </c>
      <c r="G271" s="21" t="s">
        <v>51</v>
      </c>
    </row>
    <row r="272" s="3" customFormat="1" ht="16.05" customHeight="1" spans="1:7">
      <c r="A272" s="16">
        <v>269</v>
      </c>
      <c r="B272" s="16" t="s">
        <v>46</v>
      </c>
      <c r="C272" s="16" t="s">
        <v>47</v>
      </c>
      <c r="D272" s="22">
        <v>41505</v>
      </c>
      <c r="E272" s="12" t="s">
        <v>48</v>
      </c>
      <c r="F272" s="23">
        <v>1</v>
      </c>
      <c r="G272" s="21" t="s">
        <v>51</v>
      </c>
    </row>
    <row r="273" s="3" customFormat="1" ht="16.05" customHeight="1" spans="1:7">
      <c r="A273" s="16">
        <v>270</v>
      </c>
      <c r="B273" s="30" t="s">
        <v>46</v>
      </c>
      <c r="C273" s="30" t="s">
        <v>47</v>
      </c>
      <c r="D273" s="22">
        <v>41505</v>
      </c>
      <c r="E273" s="12" t="s">
        <v>48</v>
      </c>
      <c r="F273" s="23">
        <v>1</v>
      </c>
      <c r="G273" s="21" t="s">
        <v>51</v>
      </c>
    </row>
    <row r="274" s="3" customFormat="1" ht="16.05" customHeight="1" spans="1:7">
      <c r="A274" s="16">
        <v>271</v>
      </c>
      <c r="B274" s="35" t="s">
        <v>46</v>
      </c>
      <c r="C274" s="35" t="s">
        <v>47</v>
      </c>
      <c r="D274" s="22">
        <v>41724</v>
      </c>
      <c r="E274" s="12" t="s">
        <v>48</v>
      </c>
      <c r="F274" s="23">
        <v>1</v>
      </c>
      <c r="G274" s="21" t="s">
        <v>51</v>
      </c>
    </row>
    <row r="275" s="3" customFormat="1" ht="16.05" customHeight="1" spans="1:7">
      <c r="A275" s="16">
        <v>272</v>
      </c>
      <c r="B275" s="17" t="s">
        <v>46</v>
      </c>
      <c r="C275" s="17" t="s">
        <v>47</v>
      </c>
      <c r="D275" s="22">
        <v>41724</v>
      </c>
      <c r="E275" s="12" t="s">
        <v>48</v>
      </c>
      <c r="F275" s="23">
        <v>1</v>
      </c>
      <c r="G275" s="21" t="s">
        <v>51</v>
      </c>
    </row>
    <row r="276" s="3" customFormat="1" ht="16.05" customHeight="1" spans="1:7">
      <c r="A276" s="16">
        <v>273</v>
      </c>
      <c r="B276" s="16" t="s">
        <v>46</v>
      </c>
      <c r="C276" s="16" t="s">
        <v>47</v>
      </c>
      <c r="D276" s="22">
        <v>41505</v>
      </c>
      <c r="E276" s="12" t="s">
        <v>48</v>
      </c>
      <c r="F276" s="23">
        <v>1</v>
      </c>
      <c r="G276" s="21" t="s">
        <v>51</v>
      </c>
    </row>
    <row r="277" s="3" customFormat="1" ht="16.05" customHeight="1" spans="1:7">
      <c r="A277" s="16">
        <v>274</v>
      </c>
      <c r="B277" s="30" t="s">
        <v>46</v>
      </c>
      <c r="C277" s="30" t="s">
        <v>47</v>
      </c>
      <c r="D277" s="22">
        <v>41505</v>
      </c>
      <c r="E277" s="12" t="s">
        <v>48</v>
      </c>
      <c r="F277" s="23">
        <v>1</v>
      </c>
      <c r="G277" s="21" t="s">
        <v>51</v>
      </c>
    </row>
    <row r="278" s="3" customFormat="1" ht="16.05" customHeight="1" spans="1:7">
      <c r="A278" s="16">
        <v>275</v>
      </c>
      <c r="B278" s="35" t="s">
        <v>46</v>
      </c>
      <c r="C278" s="35" t="s">
        <v>47</v>
      </c>
      <c r="D278" s="22">
        <v>41724</v>
      </c>
      <c r="E278" s="12" t="s">
        <v>48</v>
      </c>
      <c r="F278" s="23">
        <v>1</v>
      </c>
      <c r="G278" s="21" t="s">
        <v>51</v>
      </c>
    </row>
    <row r="279" s="3" customFormat="1" ht="16.05" customHeight="1" spans="1:7">
      <c r="A279" s="16">
        <v>276</v>
      </c>
      <c r="B279" s="17" t="s">
        <v>46</v>
      </c>
      <c r="C279" s="17" t="s">
        <v>47</v>
      </c>
      <c r="D279" s="22">
        <v>41724</v>
      </c>
      <c r="E279" s="12" t="s">
        <v>48</v>
      </c>
      <c r="F279" s="23">
        <v>1</v>
      </c>
      <c r="G279" s="21" t="s">
        <v>51</v>
      </c>
    </row>
    <row r="280" s="3" customFormat="1" ht="16.05" customHeight="1" spans="1:7">
      <c r="A280" s="16">
        <v>277</v>
      </c>
      <c r="B280" s="16" t="s">
        <v>46</v>
      </c>
      <c r="C280" s="16" t="s">
        <v>47</v>
      </c>
      <c r="D280" s="22">
        <v>41505</v>
      </c>
      <c r="E280" s="12" t="s">
        <v>48</v>
      </c>
      <c r="F280" s="23">
        <v>1</v>
      </c>
      <c r="G280" s="21" t="s">
        <v>51</v>
      </c>
    </row>
    <row r="281" s="3" customFormat="1" ht="16.05" customHeight="1" spans="1:7">
      <c r="A281" s="16">
        <v>278</v>
      </c>
      <c r="B281" s="30" t="s">
        <v>46</v>
      </c>
      <c r="C281" s="30" t="s">
        <v>47</v>
      </c>
      <c r="D281" s="22">
        <v>41505</v>
      </c>
      <c r="E281" s="12" t="s">
        <v>48</v>
      </c>
      <c r="F281" s="23">
        <v>1</v>
      </c>
      <c r="G281" s="21" t="s">
        <v>51</v>
      </c>
    </row>
    <row r="282" s="3" customFormat="1" ht="16.05" customHeight="1" spans="1:7">
      <c r="A282" s="16">
        <v>279</v>
      </c>
      <c r="B282" s="35" t="s">
        <v>46</v>
      </c>
      <c r="C282" s="35" t="s">
        <v>47</v>
      </c>
      <c r="D282" s="22">
        <v>41724</v>
      </c>
      <c r="E282" s="12" t="s">
        <v>48</v>
      </c>
      <c r="F282" s="23">
        <v>1</v>
      </c>
      <c r="G282" s="21" t="s">
        <v>51</v>
      </c>
    </row>
    <row r="283" s="3" customFormat="1" ht="16.05" customHeight="1" spans="1:7">
      <c r="A283" s="16">
        <v>280</v>
      </c>
      <c r="B283" s="17" t="s">
        <v>46</v>
      </c>
      <c r="C283" s="17" t="s">
        <v>47</v>
      </c>
      <c r="D283" s="22">
        <v>41724</v>
      </c>
      <c r="E283" s="12" t="s">
        <v>48</v>
      </c>
      <c r="F283" s="23">
        <v>1</v>
      </c>
      <c r="G283" s="21" t="s">
        <v>51</v>
      </c>
    </row>
    <row r="284" s="3" customFormat="1" ht="16.05" customHeight="1" spans="1:7">
      <c r="A284" s="16">
        <v>281</v>
      </c>
      <c r="B284" s="16" t="s">
        <v>46</v>
      </c>
      <c r="C284" s="16" t="s">
        <v>47</v>
      </c>
      <c r="D284" s="22">
        <v>41505</v>
      </c>
      <c r="E284" s="12" t="s">
        <v>48</v>
      </c>
      <c r="F284" s="23">
        <v>1</v>
      </c>
      <c r="G284" s="21" t="s">
        <v>51</v>
      </c>
    </row>
    <row r="285" s="3" customFormat="1" ht="16.05" customHeight="1" spans="1:7">
      <c r="A285" s="16">
        <v>282</v>
      </c>
      <c r="B285" s="30" t="s">
        <v>46</v>
      </c>
      <c r="C285" s="30" t="s">
        <v>47</v>
      </c>
      <c r="D285" s="22">
        <v>41505</v>
      </c>
      <c r="E285" s="12" t="s">
        <v>48</v>
      </c>
      <c r="F285" s="23">
        <v>1</v>
      </c>
      <c r="G285" s="21" t="s">
        <v>51</v>
      </c>
    </row>
    <row r="286" s="3" customFormat="1" ht="16.05" customHeight="1" spans="1:7">
      <c r="A286" s="16">
        <v>283</v>
      </c>
      <c r="B286" s="35" t="s">
        <v>46</v>
      </c>
      <c r="C286" s="35" t="s">
        <v>47</v>
      </c>
      <c r="D286" s="22">
        <v>41724</v>
      </c>
      <c r="E286" s="12" t="s">
        <v>48</v>
      </c>
      <c r="F286" s="23">
        <v>1</v>
      </c>
      <c r="G286" s="21" t="s">
        <v>51</v>
      </c>
    </row>
    <row r="287" s="3" customFormat="1" ht="16.05" customHeight="1" spans="1:7">
      <c r="A287" s="16">
        <v>284</v>
      </c>
      <c r="B287" s="17" t="s">
        <v>46</v>
      </c>
      <c r="C287" s="17" t="s">
        <v>47</v>
      </c>
      <c r="D287" s="22">
        <v>41724</v>
      </c>
      <c r="E287" s="12" t="s">
        <v>48</v>
      </c>
      <c r="F287" s="23">
        <v>1</v>
      </c>
      <c r="G287" s="21" t="s">
        <v>51</v>
      </c>
    </row>
    <row r="288" s="3" customFormat="1" ht="16.05" customHeight="1" spans="1:7">
      <c r="A288" s="16">
        <v>285</v>
      </c>
      <c r="B288" s="16" t="s">
        <v>46</v>
      </c>
      <c r="C288" s="16" t="s">
        <v>47</v>
      </c>
      <c r="D288" s="22">
        <v>41505</v>
      </c>
      <c r="E288" s="12" t="s">
        <v>48</v>
      </c>
      <c r="F288" s="23">
        <v>1</v>
      </c>
      <c r="G288" s="21" t="s">
        <v>51</v>
      </c>
    </row>
    <row r="289" s="3" customFormat="1" ht="16.05" customHeight="1" spans="1:7">
      <c r="A289" s="16">
        <v>286</v>
      </c>
      <c r="B289" s="30" t="s">
        <v>46</v>
      </c>
      <c r="C289" s="30" t="s">
        <v>47</v>
      </c>
      <c r="D289" s="22">
        <v>41505</v>
      </c>
      <c r="E289" s="12" t="s">
        <v>48</v>
      </c>
      <c r="F289" s="23">
        <v>1</v>
      </c>
      <c r="G289" s="21" t="s">
        <v>51</v>
      </c>
    </row>
    <row r="290" s="3" customFormat="1" ht="16.05" customHeight="1" spans="1:7">
      <c r="A290" s="16">
        <v>287</v>
      </c>
      <c r="B290" s="35" t="s">
        <v>46</v>
      </c>
      <c r="C290" s="35" t="s">
        <v>47</v>
      </c>
      <c r="D290" s="22">
        <v>41724</v>
      </c>
      <c r="E290" s="12" t="s">
        <v>48</v>
      </c>
      <c r="F290" s="23">
        <v>1</v>
      </c>
      <c r="G290" s="21" t="s">
        <v>51</v>
      </c>
    </row>
    <row r="291" s="3" customFormat="1" ht="16.05" customHeight="1" spans="1:7">
      <c r="A291" s="16">
        <v>288</v>
      </c>
      <c r="B291" s="17" t="s">
        <v>46</v>
      </c>
      <c r="C291" s="17" t="s">
        <v>47</v>
      </c>
      <c r="D291" s="22">
        <v>41724</v>
      </c>
      <c r="E291" s="12" t="s">
        <v>48</v>
      </c>
      <c r="F291" s="23">
        <v>1</v>
      </c>
      <c r="G291" s="21" t="s">
        <v>51</v>
      </c>
    </row>
    <row r="292" s="3" customFormat="1" ht="16.05" customHeight="1" spans="1:7">
      <c r="A292" s="16">
        <v>289</v>
      </c>
      <c r="B292" s="16" t="s">
        <v>46</v>
      </c>
      <c r="C292" s="16" t="s">
        <v>47</v>
      </c>
      <c r="D292" s="22">
        <v>41505</v>
      </c>
      <c r="E292" s="12" t="s">
        <v>48</v>
      </c>
      <c r="F292" s="23">
        <v>1</v>
      </c>
      <c r="G292" s="21" t="s">
        <v>51</v>
      </c>
    </row>
    <row r="293" s="3" customFormat="1" ht="16.05" customHeight="1" spans="1:7">
      <c r="A293" s="16">
        <v>290</v>
      </c>
      <c r="B293" s="30" t="s">
        <v>46</v>
      </c>
      <c r="C293" s="30" t="s">
        <v>47</v>
      </c>
      <c r="D293" s="22">
        <v>41505</v>
      </c>
      <c r="E293" s="12" t="s">
        <v>48</v>
      </c>
      <c r="F293" s="23">
        <v>1</v>
      </c>
      <c r="G293" s="21" t="s">
        <v>51</v>
      </c>
    </row>
    <row r="294" s="3" customFormat="1" ht="16.05" customHeight="1" spans="1:7">
      <c r="A294" s="16">
        <v>291</v>
      </c>
      <c r="B294" s="35" t="s">
        <v>46</v>
      </c>
      <c r="C294" s="35" t="s">
        <v>47</v>
      </c>
      <c r="D294" s="22">
        <v>41724</v>
      </c>
      <c r="E294" s="12" t="s">
        <v>48</v>
      </c>
      <c r="F294" s="23">
        <v>1</v>
      </c>
      <c r="G294" s="21" t="s">
        <v>51</v>
      </c>
    </row>
    <row r="295" s="3" customFormat="1" ht="16.05" customHeight="1" spans="1:7">
      <c r="A295" s="16">
        <v>292</v>
      </c>
      <c r="B295" s="17" t="s">
        <v>46</v>
      </c>
      <c r="C295" s="17" t="s">
        <v>47</v>
      </c>
      <c r="D295" s="22">
        <v>41724</v>
      </c>
      <c r="E295" s="12" t="s">
        <v>48</v>
      </c>
      <c r="F295" s="23">
        <v>1</v>
      </c>
      <c r="G295" s="21" t="s">
        <v>51</v>
      </c>
    </row>
    <row r="296" s="3" customFormat="1" ht="16.05" customHeight="1" spans="1:7">
      <c r="A296" s="16">
        <v>293</v>
      </c>
      <c r="B296" s="16" t="s">
        <v>46</v>
      </c>
      <c r="C296" s="16" t="s">
        <v>47</v>
      </c>
      <c r="D296" s="22">
        <v>41505</v>
      </c>
      <c r="E296" s="12" t="s">
        <v>48</v>
      </c>
      <c r="F296" s="23">
        <v>1</v>
      </c>
      <c r="G296" s="21" t="s">
        <v>51</v>
      </c>
    </row>
    <row r="297" s="3" customFormat="1" ht="16.05" customHeight="1" spans="1:7">
      <c r="A297" s="16">
        <v>294</v>
      </c>
      <c r="B297" s="30" t="s">
        <v>46</v>
      </c>
      <c r="C297" s="30" t="s">
        <v>47</v>
      </c>
      <c r="D297" s="22">
        <v>41505</v>
      </c>
      <c r="E297" s="12" t="s">
        <v>48</v>
      </c>
      <c r="F297" s="23">
        <v>1</v>
      </c>
      <c r="G297" s="21" t="s">
        <v>51</v>
      </c>
    </row>
    <row r="298" s="3" customFormat="1" ht="16.05" customHeight="1" spans="1:7">
      <c r="A298" s="16">
        <v>295</v>
      </c>
      <c r="B298" s="35" t="s">
        <v>46</v>
      </c>
      <c r="C298" s="35" t="s">
        <v>47</v>
      </c>
      <c r="D298" s="22">
        <v>41724</v>
      </c>
      <c r="E298" s="12" t="s">
        <v>48</v>
      </c>
      <c r="F298" s="23">
        <v>1</v>
      </c>
      <c r="G298" s="21" t="s">
        <v>51</v>
      </c>
    </row>
    <row r="299" s="3" customFormat="1" ht="16.05" customHeight="1" spans="1:7">
      <c r="A299" s="16">
        <v>296</v>
      </c>
      <c r="B299" s="17" t="s">
        <v>46</v>
      </c>
      <c r="C299" s="17" t="s">
        <v>47</v>
      </c>
      <c r="D299" s="22">
        <v>41724</v>
      </c>
      <c r="E299" s="12" t="s">
        <v>48</v>
      </c>
      <c r="F299" s="23">
        <v>1</v>
      </c>
      <c r="G299" s="21" t="s">
        <v>51</v>
      </c>
    </row>
    <row r="300" s="3" customFormat="1" ht="16.05" customHeight="1" spans="1:7">
      <c r="A300" s="16">
        <v>297</v>
      </c>
      <c r="B300" s="30" t="s">
        <v>46</v>
      </c>
      <c r="C300" s="30" t="s">
        <v>47</v>
      </c>
      <c r="D300" s="22">
        <v>41505</v>
      </c>
      <c r="E300" s="12" t="s">
        <v>48</v>
      </c>
      <c r="F300" s="23">
        <v>1</v>
      </c>
      <c r="G300" s="21" t="s">
        <v>51</v>
      </c>
    </row>
    <row r="301" s="3" customFormat="1" ht="16.05" customHeight="1" spans="1:7">
      <c r="A301" s="16">
        <v>298</v>
      </c>
      <c r="B301" s="36" t="s">
        <v>46</v>
      </c>
      <c r="C301" s="36" t="s">
        <v>47</v>
      </c>
      <c r="D301" s="22">
        <v>41724</v>
      </c>
      <c r="E301" s="12" t="s">
        <v>48</v>
      </c>
      <c r="F301" s="23">
        <v>1</v>
      </c>
      <c r="G301" s="21" t="s">
        <v>51</v>
      </c>
    </row>
    <row r="302" s="3" customFormat="1" ht="16.05" customHeight="1" spans="1:7">
      <c r="A302" s="16">
        <v>299</v>
      </c>
      <c r="B302" s="17" t="s">
        <v>46</v>
      </c>
      <c r="C302" s="17" t="s">
        <v>47</v>
      </c>
      <c r="D302" s="22">
        <v>41724</v>
      </c>
      <c r="E302" s="12" t="s">
        <v>48</v>
      </c>
      <c r="F302" s="23">
        <v>1</v>
      </c>
      <c r="G302" s="21" t="s">
        <v>51</v>
      </c>
    </row>
    <row r="303" s="3" customFormat="1" ht="16.05" customHeight="1" spans="1:7">
      <c r="A303" s="16">
        <v>300</v>
      </c>
      <c r="B303" s="30" t="s">
        <v>46</v>
      </c>
      <c r="C303" s="30" t="s">
        <v>47</v>
      </c>
      <c r="D303" s="22">
        <v>41505</v>
      </c>
      <c r="E303" s="12" t="s">
        <v>48</v>
      </c>
      <c r="F303" s="23">
        <v>1</v>
      </c>
      <c r="G303" s="21" t="s">
        <v>51</v>
      </c>
    </row>
    <row r="304" s="3" customFormat="1" ht="16.05" customHeight="1" spans="1:7">
      <c r="A304" s="16">
        <v>301</v>
      </c>
      <c r="B304" s="36" t="s">
        <v>46</v>
      </c>
      <c r="C304" s="36" t="s">
        <v>47</v>
      </c>
      <c r="D304" s="22">
        <v>41724</v>
      </c>
      <c r="E304" s="12" t="s">
        <v>48</v>
      </c>
      <c r="F304" s="23">
        <v>1</v>
      </c>
      <c r="G304" s="21" t="s">
        <v>51</v>
      </c>
    </row>
    <row r="305" s="3" customFormat="1" ht="16.05" customHeight="1" spans="1:7">
      <c r="A305" s="16">
        <v>302</v>
      </c>
      <c r="B305" s="17" t="s">
        <v>46</v>
      </c>
      <c r="C305" s="17" t="s">
        <v>47</v>
      </c>
      <c r="D305" s="22">
        <v>41724</v>
      </c>
      <c r="E305" s="12" t="s">
        <v>48</v>
      </c>
      <c r="F305" s="23">
        <v>1</v>
      </c>
      <c r="G305" s="21" t="s">
        <v>51</v>
      </c>
    </row>
    <row r="306" s="3" customFormat="1" ht="16.05" customHeight="1" spans="1:7">
      <c r="A306" s="16">
        <v>303</v>
      </c>
      <c r="B306" s="30" t="s">
        <v>46</v>
      </c>
      <c r="C306" s="30" t="s">
        <v>47</v>
      </c>
      <c r="D306" s="22">
        <v>41505</v>
      </c>
      <c r="E306" s="12" t="s">
        <v>48</v>
      </c>
      <c r="F306" s="23">
        <v>1</v>
      </c>
      <c r="G306" s="21" t="s">
        <v>51</v>
      </c>
    </row>
    <row r="307" s="3" customFormat="1" ht="16.05" customHeight="1" spans="1:7">
      <c r="A307" s="16">
        <v>304</v>
      </c>
      <c r="B307" s="36" t="s">
        <v>46</v>
      </c>
      <c r="C307" s="36" t="s">
        <v>47</v>
      </c>
      <c r="D307" s="22">
        <v>41724</v>
      </c>
      <c r="E307" s="12" t="s">
        <v>48</v>
      </c>
      <c r="F307" s="23">
        <v>1</v>
      </c>
      <c r="G307" s="21" t="s">
        <v>51</v>
      </c>
    </row>
    <row r="308" s="3" customFormat="1" ht="16.05" customHeight="1" spans="1:7">
      <c r="A308" s="16">
        <v>305</v>
      </c>
      <c r="B308" s="17" t="s">
        <v>46</v>
      </c>
      <c r="C308" s="17" t="s">
        <v>47</v>
      </c>
      <c r="D308" s="22">
        <v>41724</v>
      </c>
      <c r="E308" s="12" t="s">
        <v>48</v>
      </c>
      <c r="F308" s="23">
        <v>1</v>
      </c>
      <c r="G308" s="21" t="s">
        <v>51</v>
      </c>
    </row>
    <row r="309" s="3" customFormat="1" ht="16.05" customHeight="1" spans="1:7">
      <c r="A309" s="16">
        <v>306</v>
      </c>
      <c r="B309" s="30" t="s">
        <v>46</v>
      </c>
      <c r="C309" s="30" t="s">
        <v>47</v>
      </c>
      <c r="D309" s="22">
        <v>41505</v>
      </c>
      <c r="E309" s="12" t="s">
        <v>48</v>
      </c>
      <c r="F309" s="23">
        <v>1</v>
      </c>
      <c r="G309" s="21" t="s">
        <v>51</v>
      </c>
    </row>
    <row r="310" s="3" customFormat="1" ht="16.05" customHeight="1" spans="1:7">
      <c r="A310" s="16">
        <v>307</v>
      </c>
      <c r="B310" s="36" t="s">
        <v>46</v>
      </c>
      <c r="C310" s="36" t="s">
        <v>47</v>
      </c>
      <c r="D310" s="22">
        <v>41724</v>
      </c>
      <c r="E310" s="12" t="s">
        <v>48</v>
      </c>
      <c r="F310" s="23">
        <v>1</v>
      </c>
      <c r="G310" s="21" t="s">
        <v>51</v>
      </c>
    </row>
    <row r="311" s="3" customFormat="1" ht="16.05" customHeight="1" spans="1:7">
      <c r="A311" s="16">
        <v>308</v>
      </c>
      <c r="B311" s="17" t="s">
        <v>46</v>
      </c>
      <c r="C311" s="17" t="s">
        <v>47</v>
      </c>
      <c r="D311" s="22">
        <v>41724</v>
      </c>
      <c r="E311" s="12" t="s">
        <v>48</v>
      </c>
      <c r="F311" s="23">
        <v>1</v>
      </c>
      <c r="G311" s="21" t="s">
        <v>51</v>
      </c>
    </row>
    <row r="312" s="3" customFormat="1" ht="16.05" customHeight="1" spans="1:7">
      <c r="A312" s="16">
        <v>309</v>
      </c>
      <c r="B312" s="30" t="s">
        <v>46</v>
      </c>
      <c r="C312" s="30" t="s">
        <v>47</v>
      </c>
      <c r="D312" s="22">
        <v>41505</v>
      </c>
      <c r="E312" s="12" t="s">
        <v>48</v>
      </c>
      <c r="F312" s="23">
        <v>1</v>
      </c>
      <c r="G312" s="21" t="s">
        <v>51</v>
      </c>
    </row>
    <row r="313" s="3" customFormat="1" ht="16.05" customHeight="1" spans="1:7">
      <c r="A313" s="16">
        <v>310</v>
      </c>
      <c r="B313" s="36" t="s">
        <v>46</v>
      </c>
      <c r="C313" s="36" t="s">
        <v>47</v>
      </c>
      <c r="D313" s="22">
        <v>41724</v>
      </c>
      <c r="E313" s="12" t="s">
        <v>48</v>
      </c>
      <c r="F313" s="23">
        <v>1</v>
      </c>
      <c r="G313" s="21" t="s">
        <v>51</v>
      </c>
    </row>
    <row r="314" s="3" customFormat="1" ht="16.05" customHeight="1" spans="1:7">
      <c r="A314" s="16">
        <v>311</v>
      </c>
      <c r="B314" s="17" t="s">
        <v>46</v>
      </c>
      <c r="C314" s="17" t="s">
        <v>47</v>
      </c>
      <c r="D314" s="22">
        <v>41724</v>
      </c>
      <c r="E314" s="12" t="s">
        <v>48</v>
      </c>
      <c r="F314" s="23">
        <v>1</v>
      </c>
      <c r="G314" s="21" t="s">
        <v>51</v>
      </c>
    </row>
    <row r="315" s="3" customFormat="1" ht="16.05" customHeight="1" spans="1:7">
      <c r="A315" s="16">
        <v>312</v>
      </c>
      <c r="B315" s="30" t="s">
        <v>46</v>
      </c>
      <c r="C315" s="30" t="s">
        <v>47</v>
      </c>
      <c r="D315" s="22">
        <v>41505</v>
      </c>
      <c r="E315" s="12" t="s">
        <v>48</v>
      </c>
      <c r="F315" s="23">
        <v>1</v>
      </c>
      <c r="G315" s="21" t="s">
        <v>51</v>
      </c>
    </row>
    <row r="316" s="3" customFormat="1" ht="16.05" customHeight="1" spans="1:7">
      <c r="A316" s="16">
        <v>313</v>
      </c>
      <c r="B316" s="36" t="s">
        <v>46</v>
      </c>
      <c r="C316" s="36" t="s">
        <v>47</v>
      </c>
      <c r="D316" s="22">
        <v>41724</v>
      </c>
      <c r="E316" s="12" t="s">
        <v>48</v>
      </c>
      <c r="F316" s="23">
        <v>1</v>
      </c>
      <c r="G316" s="21" t="s">
        <v>51</v>
      </c>
    </row>
    <row r="317" s="3" customFormat="1" ht="16.05" customHeight="1" spans="1:7">
      <c r="A317" s="16">
        <v>314</v>
      </c>
      <c r="B317" s="17" t="s">
        <v>46</v>
      </c>
      <c r="C317" s="17" t="s">
        <v>47</v>
      </c>
      <c r="D317" s="22">
        <v>41724</v>
      </c>
      <c r="E317" s="12" t="s">
        <v>48</v>
      </c>
      <c r="F317" s="23">
        <v>1</v>
      </c>
      <c r="G317" s="21" t="s">
        <v>51</v>
      </c>
    </row>
    <row r="318" s="3" customFormat="1" ht="16.05" customHeight="1" spans="1:7">
      <c r="A318" s="16">
        <v>315</v>
      </c>
      <c r="B318" s="30" t="s">
        <v>46</v>
      </c>
      <c r="C318" s="30" t="s">
        <v>47</v>
      </c>
      <c r="D318" s="22">
        <v>41505</v>
      </c>
      <c r="E318" s="12" t="s">
        <v>48</v>
      </c>
      <c r="F318" s="23">
        <v>1</v>
      </c>
      <c r="G318" s="21" t="s">
        <v>51</v>
      </c>
    </row>
    <row r="319" s="3" customFormat="1" ht="16.05" customHeight="1" spans="1:7">
      <c r="A319" s="16">
        <v>316</v>
      </c>
      <c r="B319" s="35" t="s">
        <v>46</v>
      </c>
      <c r="C319" s="35" t="s">
        <v>47</v>
      </c>
      <c r="D319" s="22">
        <v>41724</v>
      </c>
      <c r="E319" s="12" t="s">
        <v>48</v>
      </c>
      <c r="F319" s="23">
        <v>1</v>
      </c>
      <c r="G319" s="21" t="s">
        <v>51</v>
      </c>
    </row>
    <row r="320" s="3" customFormat="1" ht="16.05" customHeight="1" spans="1:7">
      <c r="A320" s="16">
        <v>317</v>
      </c>
      <c r="B320" s="17" t="s">
        <v>46</v>
      </c>
      <c r="C320" s="17" t="s">
        <v>47</v>
      </c>
      <c r="D320" s="22">
        <v>41724</v>
      </c>
      <c r="E320" s="12" t="s">
        <v>48</v>
      </c>
      <c r="F320" s="23">
        <v>1</v>
      </c>
      <c r="G320" s="21" t="s">
        <v>51</v>
      </c>
    </row>
    <row r="321" s="3" customFormat="1" ht="16.05" customHeight="1" spans="1:7">
      <c r="A321" s="16">
        <v>318</v>
      </c>
      <c r="B321" s="30" t="s">
        <v>46</v>
      </c>
      <c r="C321" s="30" t="s">
        <v>47</v>
      </c>
      <c r="D321" s="22">
        <v>41505</v>
      </c>
      <c r="E321" s="12" t="s">
        <v>48</v>
      </c>
      <c r="F321" s="23">
        <v>1</v>
      </c>
      <c r="G321" s="21" t="s">
        <v>51</v>
      </c>
    </row>
    <row r="322" s="3" customFormat="1" ht="16.05" customHeight="1" spans="1:7">
      <c r="A322" s="16">
        <v>319</v>
      </c>
      <c r="B322" s="17" t="s">
        <v>46</v>
      </c>
      <c r="C322" s="17" t="s">
        <v>47</v>
      </c>
      <c r="D322" s="22">
        <v>41724</v>
      </c>
      <c r="E322" s="12" t="s">
        <v>48</v>
      </c>
      <c r="F322" s="23">
        <v>1</v>
      </c>
      <c r="G322" s="21" t="s">
        <v>51</v>
      </c>
    </row>
    <row r="323" s="3" customFormat="1" ht="16.05" customHeight="1" spans="1:7">
      <c r="A323" s="16">
        <v>320</v>
      </c>
      <c r="B323" s="30" t="s">
        <v>46</v>
      </c>
      <c r="C323" s="30" t="s">
        <v>47</v>
      </c>
      <c r="D323" s="22">
        <v>41505</v>
      </c>
      <c r="E323" s="12" t="s">
        <v>48</v>
      </c>
      <c r="F323" s="23">
        <v>1</v>
      </c>
      <c r="G323" s="21" t="s">
        <v>51</v>
      </c>
    </row>
    <row r="324" s="3" customFormat="1" ht="16.05" customHeight="1" spans="1:7">
      <c r="A324" s="16">
        <v>321</v>
      </c>
      <c r="B324" s="17" t="s">
        <v>46</v>
      </c>
      <c r="C324" s="17" t="s">
        <v>47</v>
      </c>
      <c r="D324" s="22">
        <v>41724</v>
      </c>
      <c r="E324" s="12" t="s">
        <v>48</v>
      </c>
      <c r="F324" s="23">
        <v>1</v>
      </c>
      <c r="G324" s="21" t="s">
        <v>51</v>
      </c>
    </row>
    <row r="325" s="3" customFormat="1" ht="16.05" customHeight="1" spans="1:7">
      <c r="A325" s="16">
        <v>322</v>
      </c>
      <c r="B325" s="30" t="s">
        <v>46</v>
      </c>
      <c r="C325" s="30" t="s">
        <v>47</v>
      </c>
      <c r="D325" s="22">
        <v>41505</v>
      </c>
      <c r="E325" s="12" t="s">
        <v>48</v>
      </c>
      <c r="F325" s="23">
        <v>1</v>
      </c>
      <c r="G325" s="21" t="s">
        <v>51</v>
      </c>
    </row>
    <row r="326" s="3" customFormat="1" ht="16.05" customHeight="1" spans="1:7">
      <c r="A326" s="16">
        <v>323</v>
      </c>
      <c r="B326" s="17" t="s">
        <v>46</v>
      </c>
      <c r="C326" s="17" t="s">
        <v>47</v>
      </c>
      <c r="D326" s="22">
        <v>41724</v>
      </c>
      <c r="E326" s="12" t="s">
        <v>48</v>
      </c>
      <c r="F326" s="23">
        <v>1</v>
      </c>
      <c r="G326" s="21" t="s">
        <v>51</v>
      </c>
    </row>
    <row r="327" s="3" customFormat="1" ht="16.05" customHeight="1" spans="1:7">
      <c r="A327" s="16">
        <v>324</v>
      </c>
      <c r="B327" s="30" t="s">
        <v>46</v>
      </c>
      <c r="C327" s="30" t="s">
        <v>47</v>
      </c>
      <c r="D327" s="22">
        <v>41505</v>
      </c>
      <c r="E327" s="12" t="s">
        <v>48</v>
      </c>
      <c r="F327" s="23">
        <v>1</v>
      </c>
      <c r="G327" s="21" t="s">
        <v>51</v>
      </c>
    </row>
    <row r="328" s="3" customFormat="1" ht="16.05" customHeight="1" spans="1:7">
      <c r="A328" s="16">
        <v>325</v>
      </c>
      <c r="B328" s="17" t="s">
        <v>46</v>
      </c>
      <c r="C328" s="17" t="s">
        <v>47</v>
      </c>
      <c r="D328" s="22">
        <v>41724</v>
      </c>
      <c r="E328" s="12" t="s">
        <v>48</v>
      </c>
      <c r="F328" s="23">
        <v>1</v>
      </c>
      <c r="G328" s="21" t="s">
        <v>51</v>
      </c>
    </row>
    <row r="329" s="3" customFormat="1" ht="16.05" customHeight="1" spans="1:7">
      <c r="A329" s="16">
        <v>326</v>
      </c>
      <c r="B329" s="30" t="s">
        <v>46</v>
      </c>
      <c r="C329" s="30" t="s">
        <v>47</v>
      </c>
      <c r="D329" s="22">
        <v>41505</v>
      </c>
      <c r="E329" s="12" t="s">
        <v>48</v>
      </c>
      <c r="F329" s="23">
        <v>1</v>
      </c>
      <c r="G329" s="21" t="s">
        <v>51</v>
      </c>
    </row>
    <row r="330" s="3" customFormat="1" ht="16.05" customHeight="1" spans="1:7">
      <c r="A330" s="16">
        <v>327</v>
      </c>
      <c r="B330" s="17" t="s">
        <v>46</v>
      </c>
      <c r="C330" s="17" t="s">
        <v>47</v>
      </c>
      <c r="D330" s="22">
        <v>41724</v>
      </c>
      <c r="E330" s="12" t="s">
        <v>48</v>
      </c>
      <c r="F330" s="23">
        <v>1</v>
      </c>
      <c r="G330" s="21" t="s">
        <v>51</v>
      </c>
    </row>
    <row r="331" s="3" customFormat="1" ht="16.05" customHeight="1" spans="1:7">
      <c r="A331" s="16">
        <v>328</v>
      </c>
      <c r="B331" s="30" t="s">
        <v>46</v>
      </c>
      <c r="C331" s="30" t="s">
        <v>47</v>
      </c>
      <c r="D331" s="22">
        <v>41505</v>
      </c>
      <c r="E331" s="12" t="s">
        <v>48</v>
      </c>
      <c r="F331" s="23">
        <v>1</v>
      </c>
      <c r="G331" s="21" t="s">
        <v>51</v>
      </c>
    </row>
    <row r="332" s="3" customFormat="1" ht="16.05" customHeight="1" spans="1:7">
      <c r="A332" s="16">
        <v>329</v>
      </c>
      <c r="B332" s="17" t="s">
        <v>46</v>
      </c>
      <c r="C332" s="17" t="s">
        <v>47</v>
      </c>
      <c r="D332" s="22">
        <v>41724</v>
      </c>
      <c r="E332" s="12" t="s">
        <v>48</v>
      </c>
      <c r="F332" s="23">
        <v>1</v>
      </c>
      <c r="G332" s="21" t="s">
        <v>51</v>
      </c>
    </row>
    <row r="333" s="3" customFormat="1" ht="16.05" customHeight="1" spans="1:7">
      <c r="A333" s="16">
        <v>330</v>
      </c>
      <c r="B333" s="30" t="s">
        <v>46</v>
      </c>
      <c r="C333" s="30" t="s">
        <v>47</v>
      </c>
      <c r="D333" s="22">
        <v>41505</v>
      </c>
      <c r="E333" s="12" t="s">
        <v>48</v>
      </c>
      <c r="F333" s="23">
        <v>1</v>
      </c>
      <c r="G333" s="21" t="s">
        <v>51</v>
      </c>
    </row>
    <row r="334" s="3" customFormat="1" ht="16.05" customHeight="1" spans="1:7">
      <c r="A334" s="16">
        <v>331</v>
      </c>
      <c r="B334" s="17" t="s">
        <v>46</v>
      </c>
      <c r="C334" s="17" t="s">
        <v>47</v>
      </c>
      <c r="D334" s="22">
        <v>41724</v>
      </c>
      <c r="E334" s="12" t="s">
        <v>48</v>
      </c>
      <c r="F334" s="23">
        <v>1</v>
      </c>
      <c r="G334" s="21" t="s">
        <v>51</v>
      </c>
    </row>
    <row r="335" s="3" customFormat="1" ht="16.05" customHeight="1" spans="1:7">
      <c r="A335" s="16">
        <v>332</v>
      </c>
      <c r="B335" s="30" t="s">
        <v>46</v>
      </c>
      <c r="C335" s="30" t="s">
        <v>47</v>
      </c>
      <c r="D335" s="22">
        <v>41505</v>
      </c>
      <c r="E335" s="12" t="s">
        <v>48</v>
      </c>
      <c r="F335" s="23">
        <v>1</v>
      </c>
      <c r="G335" s="21" t="s">
        <v>51</v>
      </c>
    </row>
    <row r="336" s="3" customFormat="1" ht="16.05" customHeight="1" spans="1:7">
      <c r="A336" s="16">
        <v>333</v>
      </c>
      <c r="B336" s="17" t="s">
        <v>46</v>
      </c>
      <c r="C336" s="17" t="s">
        <v>47</v>
      </c>
      <c r="D336" s="22">
        <v>41724</v>
      </c>
      <c r="E336" s="12" t="s">
        <v>48</v>
      </c>
      <c r="F336" s="23">
        <v>1</v>
      </c>
      <c r="G336" s="21" t="s">
        <v>51</v>
      </c>
    </row>
    <row r="337" s="3" customFormat="1" ht="16.05" customHeight="1" spans="1:7">
      <c r="A337" s="16">
        <v>334</v>
      </c>
      <c r="B337" s="30" t="s">
        <v>46</v>
      </c>
      <c r="C337" s="30" t="s">
        <v>47</v>
      </c>
      <c r="D337" s="22">
        <v>41505</v>
      </c>
      <c r="E337" s="12" t="s">
        <v>48</v>
      </c>
      <c r="F337" s="23">
        <v>1</v>
      </c>
      <c r="G337" s="21" t="s">
        <v>51</v>
      </c>
    </row>
    <row r="338" s="3" customFormat="1" ht="16.05" customHeight="1" spans="1:7">
      <c r="A338" s="16">
        <v>335</v>
      </c>
      <c r="B338" s="17" t="s">
        <v>46</v>
      </c>
      <c r="C338" s="17" t="s">
        <v>47</v>
      </c>
      <c r="D338" s="22">
        <v>41724</v>
      </c>
      <c r="E338" s="12" t="s">
        <v>48</v>
      </c>
      <c r="F338" s="23">
        <v>1</v>
      </c>
      <c r="G338" s="21" t="s">
        <v>51</v>
      </c>
    </row>
    <row r="339" s="3" customFormat="1" ht="16.05" customHeight="1" spans="1:7">
      <c r="A339" s="16">
        <v>336</v>
      </c>
      <c r="B339" s="30" t="s">
        <v>46</v>
      </c>
      <c r="C339" s="30" t="s">
        <v>47</v>
      </c>
      <c r="D339" s="22">
        <v>41505</v>
      </c>
      <c r="E339" s="12" t="s">
        <v>48</v>
      </c>
      <c r="F339" s="23">
        <v>1</v>
      </c>
      <c r="G339" s="21" t="s">
        <v>51</v>
      </c>
    </row>
    <row r="340" s="3" customFormat="1" ht="16.05" customHeight="1" spans="1:7">
      <c r="A340" s="16">
        <v>337</v>
      </c>
      <c r="B340" s="17" t="s">
        <v>46</v>
      </c>
      <c r="C340" s="17" t="s">
        <v>47</v>
      </c>
      <c r="D340" s="22">
        <v>41724</v>
      </c>
      <c r="E340" s="12" t="s">
        <v>48</v>
      </c>
      <c r="F340" s="23">
        <v>1</v>
      </c>
      <c r="G340" s="21" t="s">
        <v>51</v>
      </c>
    </row>
    <row r="341" s="3" customFormat="1" ht="16.05" customHeight="1" spans="1:7">
      <c r="A341" s="16">
        <v>338</v>
      </c>
      <c r="B341" s="30" t="s">
        <v>46</v>
      </c>
      <c r="C341" s="30" t="s">
        <v>47</v>
      </c>
      <c r="D341" s="22">
        <v>41505</v>
      </c>
      <c r="E341" s="12" t="s">
        <v>48</v>
      </c>
      <c r="F341" s="23">
        <v>1</v>
      </c>
      <c r="G341" s="21" t="s">
        <v>51</v>
      </c>
    </row>
    <row r="342" s="3" customFormat="1" ht="16.05" customHeight="1" spans="1:7">
      <c r="A342" s="16">
        <v>339</v>
      </c>
      <c r="B342" s="17" t="s">
        <v>46</v>
      </c>
      <c r="C342" s="17" t="s">
        <v>47</v>
      </c>
      <c r="D342" s="22">
        <v>41724</v>
      </c>
      <c r="E342" s="12" t="s">
        <v>48</v>
      </c>
      <c r="F342" s="23">
        <v>1</v>
      </c>
      <c r="G342" s="21" t="s">
        <v>51</v>
      </c>
    </row>
    <row r="343" s="3" customFormat="1" ht="16.05" customHeight="1" spans="1:7">
      <c r="A343" s="16">
        <v>340</v>
      </c>
      <c r="B343" s="30" t="s">
        <v>46</v>
      </c>
      <c r="C343" s="30" t="s">
        <v>47</v>
      </c>
      <c r="D343" s="22">
        <v>41505</v>
      </c>
      <c r="E343" s="12" t="s">
        <v>48</v>
      </c>
      <c r="F343" s="23">
        <v>1</v>
      </c>
      <c r="G343" s="21" t="s">
        <v>51</v>
      </c>
    </row>
    <row r="344" s="3" customFormat="1" ht="16.05" customHeight="1" spans="1:7">
      <c r="A344" s="16">
        <v>341</v>
      </c>
      <c r="B344" s="17" t="s">
        <v>46</v>
      </c>
      <c r="C344" s="17" t="s">
        <v>47</v>
      </c>
      <c r="D344" s="22">
        <v>41724</v>
      </c>
      <c r="E344" s="12" t="s">
        <v>48</v>
      </c>
      <c r="F344" s="23">
        <v>1</v>
      </c>
      <c r="G344" s="21" t="s">
        <v>51</v>
      </c>
    </row>
    <row r="345" s="3" customFormat="1" ht="16.05" customHeight="1" spans="1:7">
      <c r="A345" s="16">
        <v>342</v>
      </c>
      <c r="B345" s="30" t="s">
        <v>46</v>
      </c>
      <c r="C345" s="30" t="s">
        <v>47</v>
      </c>
      <c r="D345" s="22">
        <v>41505</v>
      </c>
      <c r="E345" s="12" t="s">
        <v>48</v>
      </c>
      <c r="F345" s="23">
        <v>1</v>
      </c>
      <c r="G345" s="21" t="s">
        <v>51</v>
      </c>
    </row>
    <row r="346" s="3" customFormat="1" ht="16.05" customHeight="1" spans="1:7">
      <c r="A346" s="16">
        <v>343</v>
      </c>
      <c r="B346" s="17" t="s">
        <v>46</v>
      </c>
      <c r="C346" s="17" t="s">
        <v>47</v>
      </c>
      <c r="D346" s="22">
        <v>41724</v>
      </c>
      <c r="E346" s="12" t="s">
        <v>48</v>
      </c>
      <c r="F346" s="23">
        <v>1</v>
      </c>
      <c r="G346" s="21" t="s">
        <v>51</v>
      </c>
    </row>
    <row r="347" s="3" customFormat="1" ht="16.05" customHeight="1" spans="1:7">
      <c r="A347" s="16">
        <v>344</v>
      </c>
      <c r="B347" s="30" t="s">
        <v>46</v>
      </c>
      <c r="C347" s="30" t="s">
        <v>47</v>
      </c>
      <c r="D347" s="22">
        <v>41505</v>
      </c>
      <c r="E347" s="12" t="s">
        <v>48</v>
      </c>
      <c r="F347" s="23">
        <v>1</v>
      </c>
      <c r="G347" s="21" t="s">
        <v>51</v>
      </c>
    </row>
    <row r="348" s="3" customFormat="1" ht="16.05" customHeight="1" spans="1:7">
      <c r="A348" s="16">
        <v>345</v>
      </c>
      <c r="B348" s="30" t="s">
        <v>46</v>
      </c>
      <c r="C348" s="30" t="s">
        <v>47</v>
      </c>
      <c r="D348" s="22">
        <v>41505</v>
      </c>
      <c r="E348" s="12" t="s">
        <v>48</v>
      </c>
      <c r="F348" s="23">
        <v>1</v>
      </c>
      <c r="G348" s="21" t="s">
        <v>51</v>
      </c>
    </row>
    <row r="349" s="3" customFormat="1" ht="16.05" customHeight="1" spans="1:7">
      <c r="A349" s="16">
        <v>346</v>
      </c>
      <c r="B349" s="30" t="s">
        <v>46</v>
      </c>
      <c r="C349" s="30" t="s">
        <v>47</v>
      </c>
      <c r="D349" s="22">
        <v>41505</v>
      </c>
      <c r="E349" s="12" t="s">
        <v>48</v>
      </c>
      <c r="F349" s="23">
        <v>1</v>
      </c>
      <c r="G349" s="21" t="s">
        <v>51</v>
      </c>
    </row>
    <row r="350" s="3" customFormat="1" ht="16.05" customHeight="1" spans="1:7">
      <c r="A350" s="16">
        <v>347</v>
      </c>
      <c r="B350" s="30" t="s">
        <v>46</v>
      </c>
      <c r="C350" s="30" t="s">
        <v>47</v>
      </c>
      <c r="D350" s="22">
        <v>41505</v>
      </c>
      <c r="E350" s="12" t="s">
        <v>48</v>
      </c>
      <c r="F350" s="23">
        <v>1</v>
      </c>
      <c r="G350" s="21" t="s">
        <v>51</v>
      </c>
    </row>
    <row r="351" s="3" customFormat="1" ht="16.05" customHeight="1" spans="1:7">
      <c r="A351" s="16">
        <v>348</v>
      </c>
      <c r="B351" s="30" t="s">
        <v>46</v>
      </c>
      <c r="C351" s="30" t="s">
        <v>47</v>
      </c>
      <c r="D351" s="22">
        <v>41505</v>
      </c>
      <c r="E351" s="12" t="s">
        <v>48</v>
      </c>
      <c r="F351" s="23">
        <v>1</v>
      </c>
      <c r="G351" s="21" t="s">
        <v>51</v>
      </c>
    </row>
    <row r="352" s="3" customFormat="1" ht="16.05" customHeight="1" spans="1:7">
      <c r="A352" s="16">
        <v>349</v>
      </c>
      <c r="B352" s="30" t="s">
        <v>46</v>
      </c>
      <c r="C352" s="30" t="s">
        <v>47</v>
      </c>
      <c r="D352" s="22">
        <v>41505</v>
      </c>
      <c r="E352" s="12" t="s">
        <v>48</v>
      </c>
      <c r="F352" s="23">
        <v>1</v>
      </c>
      <c r="G352" s="21" t="s">
        <v>51</v>
      </c>
    </row>
    <row r="353" s="3" customFormat="1" ht="16.05" customHeight="1" spans="1:7">
      <c r="A353" s="16">
        <v>350</v>
      </c>
      <c r="B353" s="30" t="s">
        <v>46</v>
      </c>
      <c r="C353" s="30" t="s">
        <v>47</v>
      </c>
      <c r="D353" s="22">
        <v>41505</v>
      </c>
      <c r="E353" s="12" t="s">
        <v>48</v>
      </c>
      <c r="F353" s="23">
        <v>1</v>
      </c>
      <c r="G353" s="21" t="s">
        <v>51</v>
      </c>
    </row>
    <row r="354" s="3" customFormat="1" ht="16.05" customHeight="1" spans="1:7">
      <c r="A354" s="16">
        <v>351</v>
      </c>
      <c r="B354" s="30" t="s">
        <v>46</v>
      </c>
      <c r="C354" s="30" t="s">
        <v>47</v>
      </c>
      <c r="D354" s="22">
        <v>41505</v>
      </c>
      <c r="E354" s="12" t="s">
        <v>48</v>
      </c>
      <c r="F354" s="23">
        <v>1</v>
      </c>
      <c r="G354" s="21" t="s">
        <v>51</v>
      </c>
    </row>
    <row r="355" s="3" customFormat="1" ht="16.05" customHeight="1" spans="1:7">
      <c r="A355" s="16">
        <v>352</v>
      </c>
      <c r="B355" s="30" t="s">
        <v>46</v>
      </c>
      <c r="C355" s="30" t="s">
        <v>47</v>
      </c>
      <c r="D355" s="22">
        <v>41505</v>
      </c>
      <c r="E355" s="12" t="s">
        <v>48</v>
      </c>
      <c r="F355" s="23">
        <v>1</v>
      </c>
      <c r="G355" s="21" t="s">
        <v>51</v>
      </c>
    </row>
    <row r="356" s="3" customFormat="1" ht="16.05" customHeight="1" spans="1:7">
      <c r="A356" s="16">
        <v>353</v>
      </c>
      <c r="B356" s="30" t="s">
        <v>46</v>
      </c>
      <c r="C356" s="30" t="s">
        <v>47</v>
      </c>
      <c r="D356" s="22">
        <v>41505</v>
      </c>
      <c r="E356" s="12" t="s">
        <v>48</v>
      </c>
      <c r="F356" s="23">
        <v>1</v>
      </c>
      <c r="G356" s="21" t="s">
        <v>51</v>
      </c>
    </row>
    <row r="357" s="3" customFormat="1" ht="16.05" customHeight="1" spans="1:7">
      <c r="A357" s="16">
        <v>354</v>
      </c>
      <c r="B357" s="30" t="s">
        <v>46</v>
      </c>
      <c r="C357" s="30" t="s">
        <v>47</v>
      </c>
      <c r="D357" s="22">
        <v>41505</v>
      </c>
      <c r="E357" s="12" t="s">
        <v>48</v>
      </c>
      <c r="F357" s="23">
        <v>1</v>
      </c>
      <c r="G357" s="21" t="s">
        <v>51</v>
      </c>
    </row>
    <row r="358" s="3" customFormat="1" ht="16.05" customHeight="1" spans="1:7">
      <c r="A358" s="16">
        <v>355</v>
      </c>
      <c r="B358" s="30" t="s">
        <v>46</v>
      </c>
      <c r="C358" s="30" t="s">
        <v>47</v>
      </c>
      <c r="D358" s="22">
        <v>41505</v>
      </c>
      <c r="E358" s="12" t="s">
        <v>48</v>
      </c>
      <c r="F358" s="23">
        <v>1</v>
      </c>
      <c r="G358" s="21" t="s">
        <v>51</v>
      </c>
    </row>
    <row r="359" s="3" customFormat="1" ht="16.05" customHeight="1" spans="1:7">
      <c r="A359" s="16">
        <v>356</v>
      </c>
      <c r="B359" s="30" t="s">
        <v>46</v>
      </c>
      <c r="C359" s="30" t="s">
        <v>47</v>
      </c>
      <c r="D359" s="22">
        <v>41505</v>
      </c>
      <c r="E359" s="12" t="s">
        <v>48</v>
      </c>
      <c r="F359" s="23">
        <v>1</v>
      </c>
      <c r="G359" s="21" t="s">
        <v>51</v>
      </c>
    </row>
    <row r="360" s="3" customFormat="1" ht="16.05" customHeight="1" spans="1:7">
      <c r="A360" s="16">
        <v>357</v>
      </c>
      <c r="B360" s="30" t="s">
        <v>46</v>
      </c>
      <c r="C360" s="30" t="s">
        <v>47</v>
      </c>
      <c r="D360" s="22">
        <v>41505</v>
      </c>
      <c r="E360" s="12" t="s">
        <v>48</v>
      </c>
      <c r="F360" s="23">
        <v>1</v>
      </c>
      <c r="G360" s="21" t="s">
        <v>51</v>
      </c>
    </row>
    <row r="361" s="3" customFormat="1" ht="16.05" customHeight="1" spans="1:7">
      <c r="A361" s="16">
        <v>358</v>
      </c>
      <c r="B361" s="30" t="s">
        <v>46</v>
      </c>
      <c r="C361" s="30" t="s">
        <v>47</v>
      </c>
      <c r="D361" s="22">
        <v>41505</v>
      </c>
      <c r="E361" s="12" t="s">
        <v>48</v>
      </c>
      <c r="F361" s="23">
        <v>1</v>
      </c>
      <c r="G361" s="21" t="s">
        <v>51</v>
      </c>
    </row>
    <row r="362" s="3" customFormat="1" ht="16.05" customHeight="1" spans="1:7">
      <c r="A362" s="16">
        <v>359</v>
      </c>
      <c r="B362" s="30" t="s">
        <v>46</v>
      </c>
      <c r="C362" s="30" t="s">
        <v>47</v>
      </c>
      <c r="D362" s="22">
        <v>41505</v>
      </c>
      <c r="E362" s="12" t="s">
        <v>48</v>
      </c>
      <c r="F362" s="23">
        <v>1</v>
      </c>
      <c r="G362" s="21" t="s">
        <v>51</v>
      </c>
    </row>
    <row r="363" s="3" customFormat="1" ht="16.05" customHeight="1" spans="1:7">
      <c r="A363" s="16">
        <v>360</v>
      </c>
      <c r="B363" s="30" t="s">
        <v>46</v>
      </c>
      <c r="C363" s="30" t="s">
        <v>47</v>
      </c>
      <c r="D363" s="22">
        <v>41505</v>
      </c>
      <c r="E363" s="12" t="s">
        <v>48</v>
      </c>
      <c r="F363" s="23">
        <v>1</v>
      </c>
      <c r="G363" s="21" t="s">
        <v>51</v>
      </c>
    </row>
    <row r="364" s="3" customFormat="1" ht="16.05" customHeight="1" spans="1:7">
      <c r="A364" s="16">
        <v>361</v>
      </c>
      <c r="B364" s="30" t="s">
        <v>46</v>
      </c>
      <c r="C364" s="30" t="s">
        <v>47</v>
      </c>
      <c r="D364" s="22">
        <v>41505</v>
      </c>
      <c r="E364" s="12" t="s">
        <v>48</v>
      </c>
      <c r="F364" s="23">
        <v>1</v>
      </c>
      <c r="G364" s="21" t="s">
        <v>51</v>
      </c>
    </row>
    <row r="365" s="3" customFormat="1" ht="16.05" customHeight="1" spans="1:7">
      <c r="A365" s="16">
        <v>362</v>
      </c>
      <c r="B365" s="30" t="s">
        <v>46</v>
      </c>
      <c r="C365" s="30" t="s">
        <v>47</v>
      </c>
      <c r="D365" s="22">
        <v>41505</v>
      </c>
      <c r="E365" s="12" t="s">
        <v>48</v>
      </c>
      <c r="F365" s="23">
        <v>1</v>
      </c>
      <c r="G365" s="21" t="s">
        <v>51</v>
      </c>
    </row>
    <row r="366" s="3" customFormat="1" ht="16.05" customHeight="1" spans="1:7">
      <c r="A366" s="16">
        <v>363</v>
      </c>
      <c r="B366" s="30" t="s">
        <v>46</v>
      </c>
      <c r="C366" s="30" t="s">
        <v>47</v>
      </c>
      <c r="D366" s="22">
        <v>41505</v>
      </c>
      <c r="E366" s="12" t="s">
        <v>48</v>
      </c>
      <c r="F366" s="23">
        <v>1</v>
      </c>
      <c r="G366" s="21" t="s">
        <v>51</v>
      </c>
    </row>
    <row r="367" s="3" customFormat="1" ht="16.05" customHeight="1" spans="1:7">
      <c r="A367" s="16">
        <v>364</v>
      </c>
      <c r="B367" s="30" t="s">
        <v>46</v>
      </c>
      <c r="C367" s="30" t="s">
        <v>47</v>
      </c>
      <c r="D367" s="22">
        <v>41505</v>
      </c>
      <c r="E367" s="12" t="s">
        <v>48</v>
      </c>
      <c r="F367" s="23">
        <v>1</v>
      </c>
      <c r="G367" s="21" t="s">
        <v>51</v>
      </c>
    </row>
    <row r="368" s="3" customFormat="1" ht="16.05" customHeight="1" spans="1:7">
      <c r="A368" s="16">
        <v>365</v>
      </c>
      <c r="B368" s="30" t="s">
        <v>46</v>
      </c>
      <c r="C368" s="30" t="s">
        <v>47</v>
      </c>
      <c r="D368" s="22">
        <v>41505</v>
      </c>
      <c r="E368" s="12" t="s">
        <v>48</v>
      </c>
      <c r="F368" s="23">
        <v>1</v>
      </c>
      <c r="G368" s="21" t="s">
        <v>51</v>
      </c>
    </row>
    <row r="369" s="3" customFormat="1" ht="16.05" customHeight="1" spans="1:7">
      <c r="A369" s="16">
        <v>366</v>
      </c>
      <c r="B369" s="30" t="s">
        <v>46</v>
      </c>
      <c r="C369" s="30" t="s">
        <v>47</v>
      </c>
      <c r="D369" s="22">
        <v>41505</v>
      </c>
      <c r="E369" s="12" t="s">
        <v>48</v>
      </c>
      <c r="F369" s="23">
        <v>1</v>
      </c>
      <c r="G369" s="21" t="s">
        <v>51</v>
      </c>
    </row>
    <row r="370" s="3" customFormat="1" ht="16.05" customHeight="1" spans="1:7">
      <c r="A370" s="16">
        <v>367</v>
      </c>
      <c r="B370" s="30" t="s">
        <v>46</v>
      </c>
      <c r="C370" s="30" t="s">
        <v>47</v>
      </c>
      <c r="D370" s="22">
        <v>41505</v>
      </c>
      <c r="E370" s="12" t="s">
        <v>48</v>
      </c>
      <c r="F370" s="23">
        <v>1</v>
      </c>
      <c r="G370" s="21" t="s">
        <v>51</v>
      </c>
    </row>
    <row r="371" s="3" customFormat="1" ht="16.05" customHeight="1" spans="1:7">
      <c r="A371" s="16">
        <v>368</v>
      </c>
      <c r="B371" s="30" t="s">
        <v>46</v>
      </c>
      <c r="C371" s="30" t="s">
        <v>47</v>
      </c>
      <c r="D371" s="22">
        <v>41505</v>
      </c>
      <c r="E371" s="12" t="s">
        <v>48</v>
      </c>
      <c r="F371" s="23">
        <v>1</v>
      </c>
      <c r="G371" s="21" t="s">
        <v>51</v>
      </c>
    </row>
    <row r="372" s="3" customFormat="1" ht="16.05" customHeight="1" spans="1:7">
      <c r="A372" s="16">
        <v>369</v>
      </c>
      <c r="B372" s="30" t="s">
        <v>46</v>
      </c>
      <c r="C372" s="30" t="s">
        <v>47</v>
      </c>
      <c r="D372" s="22">
        <v>41505</v>
      </c>
      <c r="E372" s="12" t="s">
        <v>48</v>
      </c>
      <c r="F372" s="23">
        <v>1</v>
      </c>
      <c r="G372" s="21" t="s">
        <v>51</v>
      </c>
    </row>
    <row r="373" s="3" customFormat="1" ht="16.05" customHeight="1" spans="1:7">
      <c r="A373" s="16">
        <v>370</v>
      </c>
      <c r="B373" s="30" t="s">
        <v>46</v>
      </c>
      <c r="C373" s="30" t="s">
        <v>47</v>
      </c>
      <c r="D373" s="22">
        <v>41505</v>
      </c>
      <c r="E373" s="12" t="s">
        <v>48</v>
      </c>
      <c r="F373" s="23">
        <v>1</v>
      </c>
      <c r="G373" s="21" t="s">
        <v>51</v>
      </c>
    </row>
    <row r="374" s="3" customFormat="1" ht="16.05" customHeight="1" spans="1:7">
      <c r="A374" s="16">
        <v>371</v>
      </c>
      <c r="B374" s="30" t="s">
        <v>46</v>
      </c>
      <c r="C374" s="30" t="s">
        <v>47</v>
      </c>
      <c r="D374" s="22">
        <v>41505</v>
      </c>
      <c r="E374" s="12" t="s">
        <v>48</v>
      </c>
      <c r="F374" s="23">
        <v>1</v>
      </c>
      <c r="G374" s="21" t="s">
        <v>51</v>
      </c>
    </row>
    <row r="375" s="3" customFormat="1" ht="16.05" customHeight="1" spans="1:7">
      <c r="A375" s="16">
        <v>372</v>
      </c>
      <c r="B375" s="30" t="s">
        <v>46</v>
      </c>
      <c r="C375" s="30" t="s">
        <v>47</v>
      </c>
      <c r="D375" s="22">
        <v>41505</v>
      </c>
      <c r="E375" s="12" t="s">
        <v>48</v>
      </c>
      <c r="F375" s="23">
        <v>1</v>
      </c>
      <c r="G375" s="21" t="s">
        <v>51</v>
      </c>
    </row>
    <row r="376" s="3" customFormat="1" ht="16.05" customHeight="1" spans="1:7">
      <c r="A376" s="16">
        <v>373</v>
      </c>
      <c r="B376" s="30" t="s">
        <v>46</v>
      </c>
      <c r="C376" s="30" t="s">
        <v>47</v>
      </c>
      <c r="D376" s="22">
        <v>41505</v>
      </c>
      <c r="E376" s="12" t="s">
        <v>48</v>
      </c>
      <c r="F376" s="23">
        <v>1</v>
      </c>
      <c r="G376" s="21" t="s">
        <v>51</v>
      </c>
    </row>
    <row r="377" s="3" customFormat="1" ht="16.05" customHeight="1" spans="1:7">
      <c r="A377" s="16">
        <v>374</v>
      </c>
      <c r="B377" s="30" t="s">
        <v>46</v>
      </c>
      <c r="C377" s="30" t="s">
        <v>47</v>
      </c>
      <c r="D377" s="22">
        <v>41505</v>
      </c>
      <c r="E377" s="12" t="s">
        <v>48</v>
      </c>
      <c r="F377" s="23">
        <v>1</v>
      </c>
      <c r="G377" s="21" t="s">
        <v>51</v>
      </c>
    </row>
    <row r="378" s="3" customFormat="1" ht="16.05" customHeight="1" spans="1:7">
      <c r="A378" s="16">
        <v>375</v>
      </c>
      <c r="B378" s="30" t="s">
        <v>46</v>
      </c>
      <c r="C378" s="30" t="s">
        <v>47</v>
      </c>
      <c r="D378" s="22">
        <v>41505</v>
      </c>
      <c r="E378" s="12" t="s">
        <v>48</v>
      </c>
      <c r="F378" s="23">
        <v>1</v>
      </c>
      <c r="G378" s="21" t="s">
        <v>51</v>
      </c>
    </row>
    <row r="379" s="3" customFormat="1" ht="16.05" customHeight="1" spans="1:7">
      <c r="A379" s="16">
        <v>376</v>
      </c>
      <c r="B379" s="30" t="s">
        <v>46</v>
      </c>
      <c r="C379" s="30" t="s">
        <v>47</v>
      </c>
      <c r="D379" s="22">
        <v>41505</v>
      </c>
      <c r="E379" s="12" t="s">
        <v>48</v>
      </c>
      <c r="F379" s="23">
        <v>1</v>
      </c>
      <c r="G379" s="21" t="s">
        <v>51</v>
      </c>
    </row>
    <row r="380" s="3" customFormat="1" ht="16.05" customHeight="1" spans="1:7">
      <c r="A380" s="16">
        <v>377</v>
      </c>
      <c r="B380" s="30" t="s">
        <v>46</v>
      </c>
      <c r="C380" s="30" t="s">
        <v>47</v>
      </c>
      <c r="D380" s="22">
        <v>41505</v>
      </c>
      <c r="E380" s="12" t="s">
        <v>48</v>
      </c>
      <c r="F380" s="23">
        <v>1</v>
      </c>
      <c r="G380" s="21" t="s">
        <v>51</v>
      </c>
    </row>
    <row r="381" s="3" customFormat="1" ht="16.05" customHeight="1" spans="1:7">
      <c r="A381" s="16">
        <v>378</v>
      </c>
      <c r="B381" s="30" t="s">
        <v>46</v>
      </c>
      <c r="C381" s="30" t="s">
        <v>47</v>
      </c>
      <c r="D381" s="22">
        <v>41505</v>
      </c>
      <c r="E381" s="12" t="s">
        <v>48</v>
      </c>
      <c r="F381" s="23">
        <v>1</v>
      </c>
      <c r="G381" s="21" t="s">
        <v>51</v>
      </c>
    </row>
    <row r="382" s="3" customFormat="1" ht="16.05" customHeight="1" spans="1:7">
      <c r="A382" s="16">
        <v>379</v>
      </c>
      <c r="B382" s="30" t="s">
        <v>46</v>
      </c>
      <c r="C382" s="30" t="s">
        <v>47</v>
      </c>
      <c r="D382" s="22">
        <v>41505</v>
      </c>
      <c r="E382" s="12" t="s">
        <v>48</v>
      </c>
      <c r="F382" s="23">
        <v>1</v>
      </c>
      <c r="G382" s="21" t="s">
        <v>51</v>
      </c>
    </row>
    <row r="383" s="3" customFormat="1" ht="16.05" customHeight="1" spans="1:7">
      <c r="A383" s="16">
        <v>380</v>
      </c>
      <c r="B383" s="30" t="s">
        <v>46</v>
      </c>
      <c r="C383" s="30" t="s">
        <v>47</v>
      </c>
      <c r="D383" s="22">
        <v>41505</v>
      </c>
      <c r="E383" s="12" t="s">
        <v>48</v>
      </c>
      <c r="F383" s="23">
        <v>1</v>
      </c>
      <c r="G383" s="21" t="s">
        <v>51</v>
      </c>
    </row>
    <row r="384" s="3" customFormat="1" ht="16.05" customHeight="1" spans="1:7">
      <c r="A384" s="16">
        <v>381</v>
      </c>
      <c r="B384" s="30" t="s">
        <v>46</v>
      </c>
      <c r="C384" s="30" t="s">
        <v>47</v>
      </c>
      <c r="D384" s="22">
        <v>41505</v>
      </c>
      <c r="E384" s="12" t="s">
        <v>48</v>
      </c>
      <c r="F384" s="23">
        <v>1</v>
      </c>
      <c r="G384" s="21" t="s">
        <v>51</v>
      </c>
    </row>
    <row r="385" s="3" customFormat="1" ht="16.05" customHeight="1" spans="1:7">
      <c r="A385" s="16">
        <v>382</v>
      </c>
      <c r="B385" s="30" t="s">
        <v>46</v>
      </c>
      <c r="C385" s="30" t="s">
        <v>47</v>
      </c>
      <c r="D385" s="22">
        <v>41505</v>
      </c>
      <c r="E385" s="12" t="s">
        <v>48</v>
      </c>
      <c r="F385" s="23">
        <v>1</v>
      </c>
      <c r="G385" s="21" t="s">
        <v>51</v>
      </c>
    </row>
    <row r="386" s="3" customFormat="1" ht="16.05" customHeight="1" spans="1:7">
      <c r="A386" s="16">
        <v>383</v>
      </c>
      <c r="B386" s="30" t="s">
        <v>46</v>
      </c>
      <c r="C386" s="30" t="s">
        <v>47</v>
      </c>
      <c r="D386" s="22">
        <v>41505</v>
      </c>
      <c r="E386" s="12" t="s">
        <v>48</v>
      </c>
      <c r="F386" s="23">
        <v>1</v>
      </c>
      <c r="G386" s="21" t="s">
        <v>51</v>
      </c>
    </row>
    <row r="387" s="3" customFormat="1" ht="16.05" customHeight="1" spans="1:7">
      <c r="A387" s="16">
        <v>384</v>
      </c>
      <c r="B387" s="30" t="s">
        <v>46</v>
      </c>
      <c r="C387" s="30" t="s">
        <v>47</v>
      </c>
      <c r="D387" s="22">
        <v>41505</v>
      </c>
      <c r="E387" s="12" t="s">
        <v>48</v>
      </c>
      <c r="F387" s="23">
        <v>1</v>
      </c>
      <c r="G387" s="21" t="s">
        <v>51</v>
      </c>
    </row>
    <row r="388" s="3" customFormat="1" ht="16.05" customHeight="1" spans="1:7">
      <c r="A388" s="16">
        <v>385</v>
      </c>
      <c r="B388" s="30" t="s">
        <v>46</v>
      </c>
      <c r="C388" s="30" t="s">
        <v>47</v>
      </c>
      <c r="D388" s="22">
        <v>41505</v>
      </c>
      <c r="E388" s="12" t="s">
        <v>48</v>
      </c>
      <c r="F388" s="23">
        <v>1</v>
      </c>
      <c r="G388" s="21" t="s">
        <v>51</v>
      </c>
    </row>
    <row r="389" s="3" customFormat="1" ht="16.05" customHeight="1" spans="1:7">
      <c r="A389" s="16">
        <v>386</v>
      </c>
      <c r="B389" s="30" t="s">
        <v>46</v>
      </c>
      <c r="C389" s="30" t="s">
        <v>47</v>
      </c>
      <c r="D389" s="22">
        <v>41505</v>
      </c>
      <c r="E389" s="12" t="s">
        <v>48</v>
      </c>
      <c r="F389" s="23">
        <v>1</v>
      </c>
      <c r="G389" s="21" t="s">
        <v>51</v>
      </c>
    </row>
    <row r="390" s="3" customFormat="1" ht="16.05" customHeight="1" spans="1:7">
      <c r="A390" s="16">
        <v>387</v>
      </c>
      <c r="B390" s="30" t="s">
        <v>46</v>
      </c>
      <c r="C390" s="30" t="s">
        <v>47</v>
      </c>
      <c r="D390" s="22">
        <v>41505</v>
      </c>
      <c r="E390" s="12" t="s">
        <v>48</v>
      </c>
      <c r="F390" s="23">
        <v>1</v>
      </c>
      <c r="G390" s="21" t="s">
        <v>51</v>
      </c>
    </row>
    <row r="391" s="3" customFormat="1" ht="16.05" customHeight="1" spans="1:7">
      <c r="A391" s="16">
        <v>388</v>
      </c>
      <c r="B391" s="30" t="s">
        <v>46</v>
      </c>
      <c r="C391" s="30" t="s">
        <v>47</v>
      </c>
      <c r="D391" s="22">
        <v>41505</v>
      </c>
      <c r="E391" s="12" t="s">
        <v>48</v>
      </c>
      <c r="F391" s="23">
        <v>1</v>
      </c>
      <c r="G391" s="21" t="s">
        <v>51</v>
      </c>
    </row>
    <row r="392" s="3" customFormat="1" ht="16.05" customHeight="1" spans="1:7">
      <c r="A392" s="16">
        <v>389</v>
      </c>
      <c r="B392" s="30" t="s">
        <v>46</v>
      </c>
      <c r="C392" s="30" t="s">
        <v>47</v>
      </c>
      <c r="D392" s="22">
        <v>41505</v>
      </c>
      <c r="E392" s="12" t="s">
        <v>48</v>
      </c>
      <c r="F392" s="23">
        <v>1</v>
      </c>
      <c r="G392" s="21" t="s">
        <v>51</v>
      </c>
    </row>
    <row r="393" s="3" customFormat="1" ht="16.05" customHeight="1" spans="1:7">
      <c r="A393" s="16">
        <v>390</v>
      </c>
      <c r="B393" s="30" t="s">
        <v>46</v>
      </c>
      <c r="C393" s="30" t="s">
        <v>47</v>
      </c>
      <c r="D393" s="22">
        <v>41505</v>
      </c>
      <c r="E393" s="12" t="s">
        <v>48</v>
      </c>
      <c r="F393" s="23">
        <v>1</v>
      </c>
      <c r="G393" s="21" t="s">
        <v>51</v>
      </c>
    </row>
    <row r="394" s="3" customFormat="1" ht="16.05" customHeight="1" spans="1:7">
      <c r="A394" s="16">
        <v>391</v>
      </c>
      <c r="B394" s="30" t="s">
        <v>46</v>
      </c>
      <c r="C394" s="30" t="s">
        <v>47</v>
      </c>
      <c r="D394" s="22">
        <v>41505</v>
      </c>
      <c r="E394" s="12" t="s">
        <v>48</v>
      </c>
      <c r="F394" s="23">
        <v>1</v>
      </c>
      <c r="G394" s="21" t="s">
        <v>51</v>
      </c>
    </row>
    <row r="395" s="3" customFormat="1" ht="16.05" customHeight="1" spans="1:7">
      <c r="A395" s="16">
        <v>392</v>
      </c>
      <c r="B395" s="30" t="s">
        <v>46</v>
      </c>
      <c r="C395" s="30" t="s">
        <v>47</v>
      </c>
      <c r="D395" s="22">
        <v>41505</v>
      </c>
      <c r="E395" s="12" t="s">
        <v>48</v>
      </c>
      <c r="F395" s="23">
        <v>1</v>
      </c>
      <c r="G395" s="21" t="s">
        <v>51</v>
      </c>
    </row>
    <row r="396" s="3" customFormat="1" ht="16.05" customHeight="1" spans="1:7">
      <c r="A396" s="16">
        <v>393</v>
      </c>
      <c r="B396" s="30" t="s">
        <v>46</v>
      </c>
      <c r="C396" s="30" t="s">
        <v>47</v>
      </c>
      <c r="D396" s="22">
        <v>41505</v>
      </c>
      <c r="E396" s="12" t="s">
        <v>48</v>
      </c>
      <c r="F396" s="23">
        <v>1</v>
      </c>
      <c r="G396" s="21" t="s">
        <v>51</v>
      </c>
    </row>
    <row r="397" s="3" customFormat="1" ht="16.05" customHeight="1" spans="1:7">
      <c r="A397" s="16">
        <v>394</v>
      </c>
      <c r="B397" s="30" t="s">
        <v>46</v>
      </c>
      <c r="C397" s="30" t="s">
        <v>47</v>
      </c>
      <c r="D397" s="22">
        <v>41505</v>
      </c>
      <c r="E397" s="12" t="s">
        <v>48</v>
      </c>
      <c r="F397" s="23">
        <v>1</v>
      </c>
      <c r="G397" s="21" t="s">
        <v>51</v>
      </c>
    </row>
    <row r="398" s="3" customFormat="1" ht="16.05" customHeight="1" spans="1:7">
      <c r="A398" s="16">
        <v>395</v>
      </c>
      <c r="B398" s="30" t="s">
        <v>46</v>
      </c>
      <c r="C398" s="30" t="s">
        <v>47</v>
      </c>
      <c r="D398" s="22">
        <v>41505</v>
      </c>
      <c r="E398" s="12" t="s">
        <v>48</v>
      </c>
      <c r="F398" s="23">
        <v>1</v>
      </c>
      <c r="G398" s="21" t="s">
        <v>51</v>
      </c>
    </row>
    <row r="399" s="3" customFormat="1" ht="16.05" customHeight="1" spans="1:7">
      <c r="A399" s="16">
        <v>396</v>
      </c>
      <c r="B399" s="30" t="s">
        <v>46</v>
      </c>
      <c r="C399" s="30" t="s">
        <v>47</v>
      </c>
      <c r="D399" s="22">
        <v>41505</v>
      </c>
      <c r="E399" s="12" t="s">
        <v>48</v>
      </c>
      <c r="F399" s="23">
        <v>1</v>
      </c>
      <c r="G399" s="21" t="s">
        <v>51</v>
      </c>
    </row>
    <row r="400" s="3" customFormat="1" ht="16.05" customHeight="1" spans="1:7">
      <c r="A400" s="16">
        <v>397</v>
      </c>
      <c r="B400" s="30" t="s">
        <v>46</v>
      </c>
      <c r="C400" s="30" t="s">
        <v>47</v>
      </c>
      <c r="D400" s="22">
        <v>41505</v>
      </c>
      <c r="E400" s="12" t="s">
        <v>48</v>
      </c>
      <c r="F400" s="23">
        <v>1</v>
      </c>
      <c r="G400" s="21" t="s">
        <v>51</v>
      </c>
    </row>
    <row r="401" s="3" customFormat="1" ht="16.05" customHeight="1" spans="1:7">
      <c r="A401" s="16">
        <v>398</v>
      </c>
      <c r="B401" s="30" t="s">
        <v>46</v>
      </c>
      <c r="C401" s="30" t="s">
        <v>47</v>
      </c>
      <c r="D401" s="22">
        <v>41505</v>
      </c>
      <c r="E401" s="12" t="s">
        <v>48</v>
      </c>
      <c r="F401" s="23">
        <v>1</v>
      </c>
      <c r="G401" s="21" t="s">
        <v>51</v>
      </c>
    </row>
    <row r="402" s="3" customFormat="1" ht="16.05" customHeight="1" spans="1:7">
      <c r="A402" s="16">
        <v>399</v>
      </c>
      <c r="B402" s="30" t="s">
        <v>46</v>
      </c>
      <c r="C402" s="30" t="s">
        <v>47</v>
      </c>
      <c r="D402" s="22">
        <v>41505</v>
      </c>
      <c r="E402" s="12" t="s">
        <v>48</v>
      </c>
      <c r="F402" s="23">
        <v>1</v>
      </c>
      <c r="G402" s="21" t="s">
        <v>51</v>
      </c>
    </row>
    <row r="403" s="3" customFormat="1" ht="16.05" customHeight="1" spans="1:7">
      <c r="A403" s="16">
        <v>400</v>
      </c>
      <c r="B403" s="30" t="s">
        <v>46</v>
      </c>
      <c r="C403" s="30" t="s">
        <v>47</v>
      </c>
      <c r="D403" s="22">
        <v>41505</v>
      </c>
      <c r="E403" s="12" t="s">
        <v>48</v>
      </c>
      <c r="F403" s="23">
        <v>1</v>
      </c>
      <c r="G403" s="21" t="s">
        <v>51</v>
      </c>
    </row>
    <row r="404" s="3" customFormat="1" ht="16.05" customHeight="1" spans="1:7">
      <c r="A404" s="16">
        <v>401</v>
      </c>
      <c r="B404" s="30" t="s">
        <v>46</v>
      </c>
      <c r="C404" s="30" t="s">
        <v>47</v>
      </c>
      <c r="D404" s="22">
        <v>41505</v>
      </c>
      <c r="E404" s="12" t="s">
        <v>48</v>
      </c>
      <c r="F404" s="23">
        <v>1</v>
      </c>
      <c r="G404" s="21" t="s">
        <v>51</v>
      </c>
    </row>
    <row r="405" s="3" customFormat="1" ht="16.05" customHeight="1" spans="1:7">
      <c r="A405" s="16">
        <v>402</v>
      </c>
      <c r="B405" s="30" t="s">
        <v>46</v>
      </c>
      <c r="C405" s="30" t="s">
        <v>47</v>
      </c>
      <c r="D405" s="22">
        <v>41505</v>
      </c>
      <c r="E405" s="12" t="s">
        <v>48</v>
      </c>
      <c r="F405" s="23">
        <v>1</v>
      </c>
      <c r="G405" s="21" t="s">
        <v>51</v>
      </c>
    </row>
    <row r="406" s="3" customFormat="1" ht="16.05" customHeight="1" spans="1:7">
      <c r="A406" s="16">
        <v>403</v>
      </c>
      <c r="B406" s="30" t="s">
        <v>46</v>
      </c>
      <c r="C406" s="30" t="s">
        <v>47</v>
      </c>
      <c r="D406" s="22">
        <v>41505</v>
      </c>
      <c r="E406" s="12" t="s">
        <v>48</v>
      </c>
      <c r="F406" s="23">
        <v>1</v>
      </c>
      <c r="G406" s="21" t="s">
        <v>51</v>
      </c>
    </row>
    <row r="407" s="3" customFormat="1" ht="16.05" customHeight="1" spans="1:7">
      <c r="A407" s="16">
        <v>404</v>
      </c>
      <c r="B407" s="30" t="s">
        <v>46</v>
      </c>
      <c r="C407" s="30" t="s">
        <v>47</v>
      </c>
      <c r="D407" s="22">
        <v>41505</v>
      </c>
      <c r="E407" s="12" t="s">
        <v>48</v>
      </c>
      <c r="F407" s="23">
        <v>1</v>
      </c>
      <c r="G407" s="21" t="s">
        <v>51</v>
      </c>
    </row>
    <row r="408" s="3" customFormat="1" ht="16.05" customHeight="1" spans="1:7">
      <c r="A408" s="16">
        <v>405</v>
      </c>
      <c r="B408" s="30" t="s">
        <v>46</v>
      </c>
      <c r="C408" s="30" t="s">
        <v>47</v>
      </c>
      <c r="D408" s="22">
        <v>41505</v>
      </c>
      <c r="E408" s="12" t="s">
        <v>48</v>
      </c>
      <c r="F408" s="23">
        <v>1</v>
      </c>
      <c r="G408" s="21" t="s">
        <v>51</v>
      </c>
    </row>
    <row r="409" s="3" customFormat="1" ht="16.05" customHeight="1" spans="1:7">
      <c r="A409" s="16">
        <v>406</v>
      </c>
      <c r="B409" s="30" t="s">
        <v>46</v>
      </c>
      <c r="C409" s="30" t="s">
        <v>47</v>
      </c>
      <c r="D409" s="22">
        <v>41505</v>
      </c>
      <c r="E409" s="12" t="s">
        <v>48</v>
      </c>
      <c r="F409" s="23">
        <v>1</v>
      </c>
      <c r="G409" s="21" t="s">
        <v>51</v>
      </c>
    </row>
    <row r="410" s="3" customFormat="1" ht="16.05" customHeight="1" spans="1:7">
      <c r="A410" s="16">
        <v>407</v>
      </c>
      <c r="B410" s="30" t="s">
        <v>46</v>
      </c>
      <c r="C410" s="30" t="s">
        <v>47</v>
      </c>
      <c r="D410" s="22">
        <v>41505</v>
      </c>
      <c r="E410" s="12" t="s">
        <v>48</v>
      </c>
      <c r="F410" s="23">
        <v>1</v>
      </c>
      <c r="G410" s="21" t="s">
        <v>51</v>
      </c>
    </row>
    <row r="411" s="3" customFormat="1" ht="16.05" customHeight="1" spans="1:7">
      <c r="A411" s="16">
        <v>408</v>
      </c>
      <c r="B411" s="30" t="s">
        <v>46</v>
      </c>
      <c r="C411" s="30" t="s">
        <v>47</v>
      </c>
      <c r="D411" s="22">
        <v>41505</v>
      </c>
      <c r="E411" s="12" t="s">
        <v>48</v>
      </c>
      <c r="F411" s="23">
        <v>1</v>
      </c>
      <c r="G411" s="21" t="s">
        <v>51</v>
      </c>
    </row>
    <row r="412" s="3" customFormat="1" ht="16.05" customHeight="1" spans="1:7">
      <c r="A412" s="16">
        <v>409</v>
      </c>
      <c r="B412" s="30" t="s">
        <v>46</v>
      </c>
      <c r="C412" s="30" t="s">
        <v>47</v>
      </c>
      <c r="D412" s="22">
        <v>41505</v>
      </c>
      <c r="E412" s="12" t="s">
        <v>48</v>
      </c>
      <c r="F412" s="23">
        <v>1</v>
      </c>
      <c r="G412" s="21" t="s">
        <v>51</v>
      </c>
    </row>
    <row r="413" s="3" customFormat="1" ht="16.05" customHeight="1" spans="1:7">
      <c r="A413" s="16">
        <v>410</v>
      </c>
      <c r="B413" s="30" t="s">
        <v>46</v>
      </c>
      <c r="C413" s="30" t="s">
        <v>47</v>
      </c>
      <c r="D413" s="22">
        <v>41505</v>
      </c>
      <c r="E413" s="12" t="s">
        <v>48</v>
      </c>
      <c r="F413" s="23">
        <v>1</v>
      </c>
      <c r="G413" s="21" t="s">
        <v>51</v>
      </c>
    </row>
    <row r="414" s="3" customFormat="1" ht="16.05" customHeight="1" spans="1:7">
      <c r="A414" s="16">
        <v>411</v>
      </c>
      <c r="B414" s="30" t="s">
        <v>46</v>
      </c>
      <c r="C414" s="30" t="s">
        <v>47</v>
      </c>
      <c r="D414" s="22">
        <v>41505</v>
      </c>
      <c r="E414" s="12" t="s">
        <v>48</v>
      </c>
      <c r="F414" s="23">
        <v>1</v>
      </c>
      <c r="G414" s="21" t="s">
        <v>51</v>
      </c>
    </row>
    <row r="415" s="3" customFormat="1" ht="16.05" customHeight="1" spans="1:7">
      <c r="A415" s="16">
        <v>412</v>
      </c>
      <c r="B415" s="30" t="s">
        <v>46</v>
      </c>
      <c r="C415" s="30" t="s">
        <v>47</v>
      </c>
      <c r="D415" s="22">
        <v>41505</v>
      </c>
      <c r="E415" s="12" t="s">
        <v>48</v>
      </c>
      <c r="F415" s="23">
        <v>1</v>
      </c>
      <c r="G415" s="21" t="s">
        <v>51</v>
      </c>
    </row>
    <row r="416" s="3" customFormat="1" ht="16.05" customHeight="1" spans="1:7">
      <c r="A416" s="16">
        <v>413</v>
      </c>
      <c r="B416" s="30" t="s">
        <v>46</v>
      </c>
      <c r="C416" s="30" t="s">
        <v>47</v>
      </c>
      <c r="D416" s="22">
        <v>41505</v>
      </c>
      <c r="E416" s="12" t="s">
        <v>48</v>
      </c>
      <c r="F416" s="23">
        <v>1</v>
      </c>
      <c r="G416" s="21" t="s">
        <v>51</v>
      </c>
    </row>
    <row r="417" s="3" customFormat="1" ht="16.05" customHeight="1" spans="1:7">
      <c r="A417" s="16">
        <v>414</v>
      </c>
      <c r="B417" s="30" t="s">
        <v>46</v>
      </c>
      <c r="C417" s="30" t="s">
        <v>47</v>
      </c>
      <c r="D417" s="22">
        <v>41505</v>
      </c>
      <c r="E417" s="12" t="s">
        <v>48</v>
      </c>
      <c r="F417" s="23">
        <v>1</v>
      </c>
      <c r="G417" s="21" t="s">
        <v>51</v>
      </c>
    </row>
    <row r="418" s="3" customFormat="1" ht="16.05" customHeight="1" spans="1:7">
      <c r="A418" s="16">
        <v>415</v>
      </c>
      <c r="B418" s="30" t="s">
        <v>46</v>
      </c>
      <c r="C418" s="30" t="s">
        <v>47</v>
      </c>
      <c r="D418" s="22">
        <v>41505</v>
      </c>
      <c r="E418" s="12" t="s">
        <v>48</v>
      </c>
      <c r="F418" s="23">
        <v>1</v>
      </c>
      <c r="G418" s="21" t="s">
        <v>51</v>
      </c>
    </row>
    <row r="419" s="3" customFormat="1" ht="16.05" customHeight="1" spans="1:7">
      <c r="A419" s="16">
        <v>416</v>
      </c>
      <c r="B419" s="30" t="s">
        <v>46</v>
      </c>
      <c r="C419" s="30" t="s">
        <v>47</v>
      </c>
      <c r="D419" s="22">
        <v>41505</v>
      </c>
      <c r="E419" s="12" t="s">
        <v>48</v>
      </c>
      <c r="F419" s="23">
        <v>1</v>
      </c>
      <c r="G419" s="21" t="s">
        <v>51</v>
      </c>
    </row>
    <row r="420" s="3" customFormat="1" ht="16.05" customHeight="1" spans="1:7">
      <c r="A420" s="16">
        <v>417</v>
      </c>
      <c r="B420" s="30" t="s">
        <v>46</v>
      </c>
      <c r="C420" s="30" t="s">
        <v>47</v>
      </c>
      <c r="D420" s="22">
        <v>41505</v>
      </c>
      <c r="E420" s="12" t="s">
        <v>48</v>
      </c>
      <c r="F420" s="23">
        <v>1</v>
      </c>
      <c r="G420" s="21" t="s">
        <v>51</v>
      </c>
    </row>
    <row r="421" s="3" customFormat="1" ht="16.05" customHeight="1" spans="1:7">
      <c r="A421" s="16">
        <v>418</v>
      </c>
      <c r="B421" s="30" t="s">
        <v>46</v>
      </c>
      <c r="C421" s="30" t="s">
        <v>47</v>
      </c>
      <c r="D421" s="22">
        <v>41505</v>
      </c>
      <c r="E421" s="12" t="s">
        <v>48</v>
      </c>
      <c r="F421" s="23">
        <v>1</v>
      </c>
      <c r="G421" s="21" t="s">
        <v>51</v>
      </c>
    </row>
    <row r="422" s="3" customFormat="1" ht="16.05" customHeight="1" spans="1:7">
      <c r="A422" s="16">
        <v>419</v>
      </c>
      <c r="B422" s="30" t="s">
        <v>46</v>
      </c>
      <c r="C422" s="30" t="s">
        <v>47</v>
      </c>
      <c r="D422" s="22">
        <v>41505</v>
      </c>
      <c r="E422" s="12" t="s">
        <v>48</v>
      </c>
      <c r="F422" s="23">
        <v>1</v>
      </c>
      <c r="G422" s="21" t="s">
        <v>51</v>
      </c>
    </row>
    <row r="423" s="3" customFormat="1" ht="16.05" customHeight="1" spans="1:7">
      <c r="A423" s="16">
        <v>420</v>
      </c>
      <c r="B423" s="30" t="s">
        <v>46</v>
      </c>
      <c r="C423" s="30" t="s">
        <v>47</v>
      </c>
      <c r="D423" s="22">
        <v>41505</v>
      </c>
      <c r="E423" s="12" t="s">
        <v>48</v>
      </c>
      <c r="F423" s="23">
        <v>1</v>
      </c>
      <c r="G423" s="21" t="s">
        <v>51</v>
      </c>
    </row>
    <row r="424" s="3" customFormat="1" ht="16.05" customHeight="1" spans="1:7">
      <c r="A424" s="16">
        <v>421</v>
      </c>
      <c r="B424" s="30" t="s">
        <v>46</v>
      </c>
      <c r="C424" s="30" t="s">
        <v>47</v>
      </c>
      <c r="D424" s="22">
        <v>41505</v>
      </c>
      <c r="E424" s="12" t="s">
        <v>48</v>
      </c>
      <c r="F424" s="23">
        <v>1</v>
      </c>
      <c r="G424" s="21" t="s">
        <v>51</v>
      </c>
    </row>
    <row r="425" s="3" customFormat="1" ht="16.05" customHeight="1" spans="1:7">
      <c r="A425" s="16">
        <v>422</v>
      </c>
      <c r="B425" s="30" t="s">
        <v>46</v>
      </c>
      <c r="C425" s="30" t="s">
        <v>47</v>
      </c>
      <c r="D425" s="22">
        <v>41505</v>
      </c>
      <c r="E425" s="12" t="s">
        <v>48</v>
      </c>
      <c r="F425" s="23">
        <v>1</v>
      </c>
      <c r="G425" s="21" t="s">
        <v>51</v>
      </c>
    </row>
    <row r="426" s="3" customFormat="1" ht="16.05" customHeight="1" spans="1:7">
      <c r="A426" s="16">
        <v>423</v>
      </c>
      <c r="B426" s="30" t="s">
        <v>46</v>
      </c>
      <c r="C426" s="30" t="s">
        <v>47</v>
      </c>
      <c r="D426" s="22">
        <v>41505</v>
      </c>
      <c r="E426" s="12" t="s">
        <v>48</v>
      </c>
      <c r="F426" s="23">
        <v>1</v>
      </c>
      <c r="G426" s="21" t="s">
        <v>51</v>
      </c>
    </row>
    <row r="427" s="3" customFormat="1" ht="16.05" customHeight="1" spans="1:7">
      <c r="A427" s="16">
        <v>424</v>
      </c>
      <c r="B427" s="30" t="s">
        <v>46</v>
      </c>
      <c r="C427" s="30" t="s">
        <v>47</v>
      </c>
      <c r="D427" s="22">
        <v>41505</v>
      </c>
      <c r="E427" s="12" t="s">
        <v>48</v>
      </c>
      <c r="F427" s="23">
        <v>1</v>
      </c>
      <c r="G427" s="21" t="s">
        <v>51</v>
      </c>
    </row>
    <row r="428" s="3" customFormat="1" ht="16.05" customHeight="1" spans="1:7">
      <c r="A428" s="16">
        <v>425</v>
      </c>
      <c r="B428" s="30" t="s">
        <v>46</v>
      </c>
      <c r="C428" s="30" t="s">
        <v>47</v>
      </c>
      <c r="D428" s="22">
        <v>41505</v>
      </c>
      <c r="E428" s="12" t="s">
        <v>48</v>
      </c>
      <c r="F428" s="23">
        <v>1</v>
      </c>
      <c r="G428" s="21" t="s">
        <v>51</v>
      </c>
    </row>
    <row r="429" s="3" customFormat="1" ht="16.05" customHeight="1" spans="1:7">
      <c r="A429" s="16">
        <v>426</v>
      </c>
      <c r="B429" s="30" t="s">
        <v>46</v>
      </c>
      <c r="C429" s="30" t="s">
        <v>47</v>
      </c>
      <c r="D429" s="22">
        <v>41505</v>
      </c>
      <c r="E429" s="12" t="s">
        <v>48</v>
      </c>
      <c r="F429" s="23">
        <v>1</v>
      </c>
      <c r="G429" s="21" t="s">
        <v>51</v>
      </c>
    </row>
    <row r="430" s="3" customFormat="1" ht="16.05" customHeight="1" spans="1:7">
      <c r="A430" s="16">
        <v>427</v>
      </c>
      <c r="B430" s="30" t="s">
        <v>46</v>
      </c>
      <c r="C430" s="30" t="s">
        <v>47</v>
      </c>
      <c r="D430" s="22">
        <v>41505</v>
      </c>
      <c r="E430" s="12" t="s">
        <v>48</v>
      </c>
      <c r="F430" s="23">
        <v>1</v>
      </c>
      <c r="G430" s="21" t="s">
        <v>51</v>
      </c>
    </row>
    <row r="431" s="3" customFormat="1" ht="16.05" customHeight="1" spans="1:7">
      <c r="A431" s="16">
        <v>428</v>
      </c>
      <c r="B431" s="30" t="s">
        <v>46</v>
      </c>
      <c r="C431" s="30" t="s">
        <v>47</v>
      </c>
      <c r="D431" s="22">
        <v>41505</v>
      </c>
      <c r="E431" s="12" t="s">
        <v>48</v>
      </c>
      <c r="F431" s="23">
        <v>1</v>
      </c>
      <c r="G431" s="21" t="s">
        <v>51</v>
      </c>
    </row>
    <row r="432" s="3" customFormat="1" ht="16.05" customHeight="1" spans="1:7">
      <c r="A432" s="16">
        <v>429</v>
      </c>
      <c r="B432" s="30" t="s">
        <v>46</v>
      </c>
      <c r="C432" s="30" t="s">
        <v>47</v>
      </c>
      <c r="D432" s="22">
        <v>41505</v>
      </c>
      <c r="E432" s="12" t="s">
        <v>48</v>
      </c>
      <c r="F432" s="23">
        <v>1</v>
      </c>
      <c r="G432" s="21" t="s">
        <v>51</v>
      </c>
    </row>
    <row r="433" s="3" customFormat="1" ht="16.05" customHeight="1" spans="1:7">
      <c r="A433" s="16">
        <v>430</v>
      </c>
      <c r="B433" s="30" t="s">
        <v>46</v>
      </c>
      <c r="C433" s="30" t="s">
        <v>47</v>
      </c>
      <c r="D433" s="22">
        <v>41505</v>
      </c>
      <c r="E433" s="12" t="s">
        <v>48</v>
      </c>
      <c r="F433" s="23">
        <v>1</v>
      </c>
      <c r="G433" s="21" t="s">
        <v>51</v>
      </c>
    </row>
    <row r="434" s="3" customFormat="1" ht="16.05" customHeight="1" spans="1:7">
      <c r="A434" s="16">
        <v>431</v>
      </c>
      <c r="B434" s="30" t="s">
        <v>46</v>
      </c>
      <c r="C434" s="30" t="s">
        <v>47</v>
      </c>
      <c r="D434" s="22">
        <v>41505</v>
      </c>
      <c r="E434" s="12" t="s">
        <v>48</v>
      </c>
      <c r="F434" s="23">
        <v>1</v>
      </c>
      <c r="G434" s="21" t="s">
        <v>51</v>
      </c>
    </row>
    <row r="435" s="3" customFormat="1" ht="16.05" customHeight="1" spans="1:7">
      <c r="A435" s="16">
        <v>432</v>
      </c>
      <c r="B435" s="30" t="s">
        <v>46</v>
      </c>
      <c r="C435" s="30" t="s">
        <v>47</v>
      </c>
      <c r="D435" s="22">
        <v>41505</v>
      </c>
      <c r="E435" s="12" t="s">
        <v>48</v>
      </c>
      <c r="F435" s="23">
        <v>1</v>
      </c>
      <c r="G435" s="21" t="s">
        <v>51</v>
      </c>
    </row>
    <row r="436" s="3" customFormat="1" ht="16.05" customHeight="1" spans="1:7">
      <c r="A436" s="16">
        <v>433</v>
      </c>
      <c r="B436" s="30" t="s">
        <v>46</v>
      </c>
      <c r="C436" s="30" t="s">
        <v>47</v>
      </c>
      <c r="D436" s="22">
        <v>41505</v>
      </c>
      <c r="E436" s="12" t="s">
        <v>48</v>
      </c>
      <c r="F436" s="23">
        <v>1</v>
      </c>
      <c r="G436" s="21" t="s">
        <v>51</v>
      </c>
    </row>
    <row r="437" s="3" customFormat="1" ht="16.05" customHeight="1" spans="1:7">
      <c r="A437" s="16">
        <v>434</v>
      </c>
      <c r="B437" s="30" t="s">
        <v>46</v>
      </c>
      <c r="C437" s="30" t="s">
        <v>47</v>
      </c>
      <c r="D437" s="22">
        <v>41505</v>
      </c>
      <c r="E437" s="12" t="s">
        <v>48</v>
      </c>
      <c r="F437" s="23">
        <v>1</v>
      </c>
      <c r="G437" s="21" t="s">
        <v>51</v>
      </c>
    </row>
    <row r="438" s="3" customFormat="1" ht="16.05" customHeight="1" spans="1:7">
      <c r="A438" s="16">
        <v>435</v>
      </c>
      <c r="B438" s="30" t="s">
        <v>46</v>
      </c>
      <c r="C438" s="30" t="s">
        <v>47</v>
      </c>
      <c r="D438" s="22">
        <v>41505</v>
      </c>
      <c r="E438" s="12" t="s">
        <v>48</v>
      </c>
      <c r="F438" s="23">
        <v>1</v>
      </c>
      <c r="G438" s="21" t="s">
        <v>51</v>
      </c>
    </row>
    <row r="439" s="3" customFormat="1" ht="16.05" customHeight="1" spans="1:7">
      <c r="A439" s="16">
        <v>436</v>
      </c>
      <c r="B439" s="30" t="s">
        <v>46</v>
      </c>
      <c r="C439" s="30" t="s">
        <v>47</v>
      </c>
      <c r="D439" s="22">
        <v>41505</v>
      </c>
      <c r="E439" s="12" t="s">
        <v>48</v>
      </c>
      <c r="F439" s="23">
        <v>1</v>
      </c>
      <c r="G439" s="21" t="s">
        <v>51</v>
      </c>
    </row>
    <row r="440" s="3" customFormat="1" ht="16.05" customHeight="1" spans="1:7">
      <c r="A440" s="16">
        <v>437</v>
      </c>
      <c r="B440" s="30" t="s">
        <v>46</v>
      </c>
      <c r="C440" s="30" t="s">
        <v>47</v>
      </c>
      <c r="D440" s="22">
        <v>41505</v>
      </c>
      <c r="E440" s="12" t="s">
        <v>48</v>
      </c>
      <c r="F440" s="23">
        <v>1</v>
      </c>
      <c r="G440" s="21" t="s">
        <v>51</v>
      </c>
    </row>
    <row r="441" s="3" customFormat="1" ht="16.05" customHeight="1" spans="1:7">
      <c r="A441" s="16">
        <v>438</v>
      </c>
      <c r="B441" s="30" t="s">
        <v>46</v>
      </c>
      <c r="C441" s="30" t="s">
        <v>47</v>
      </c>
      <c r="D441" s="22">
        <v>41505</v>
      </c>
      <c r="E441" s="12" t="s">
        <v>48</v>
      </c>
      <c r="F441" s="23">
        <v>1</v>
      </c>
      <c r="G441" s="21" t="s">
        <v>51</v>
      </c>
    </row>
    <row r="442" s="3" customFormat="1" ht="16.05" customHeight="1" spans="1:7">
      <c r="A442" s="16">
        <v>439</v>
      </c>
      <c r="B442" s="30" t="s">
        <v>46</v>
      </c>
      <c r="C442" s="30" t="s">
        <v>47</v>
      </c>
      <c r="D442" s="22">
        <v>41505</v>
      </c>
      <c r="E442" s="12" t="s">
        <v>48</v>
      </c>
      <c r="F442" s="23">
        <v>1</v>
      </c>
      <c r="G442" s="21" t="s">
        <v>51</v>
      </c>
    </row>
    <row r="443" s="3" customFormat="1" ht="16.05" customHeight="1" spans="1:7">
      <c r="A443" s="16">
        <v>440</v>
      </c>
      <c r="B443" s="30" t="s">
        <v>46</v>
      </c>
      <c r="C443" s="30" t="s">
        <v>47</v>
      </c>
      <c r="D443" s="22">
        <v>41505</v>
      </c>
      <c r="E443" s="12" t="s">
        <v>48</v>
      </c>
      <c r="F443" s="23">
        <v>1</v>
      </c>
      <c r="G443" s="21" t="s">
        <v>51</v>
      </c>
    </row>
    <row r="444" s="3" customFormat="1" ht="16.05" customHeight="1" spans="1:7">
      <c r="A444" s="16">
        <v>441</v>
      </c>
      <c r="B444" s="30" t="s">
        <v>46</v>
      </c>
      <c r="C444" s="30" t="s">
        <v>47</v>
      </c>
      <c r="D444" s="22">
        <v>41505</v>
      </c>
      <c r="E444" s="12" t="s">
        <v>48</v>
      </c>
      <c r="F444" s="23">
        <v>1</v>
      </c>
      <c r="G444" s="21" t="s">
        <v>51</v>
      </c>
    </row>
    <row r="445" s="3" customFormat="1" ht="16.05" customHeight="1" spans="1:7">
      <c r="A445" s="16">
        <v>442</v>
      </c>
      <c r="B445" s="30" t="s">
        <v>46</v>
      </c>
      <c r="C445" s="30" t="s">
        <v>47</v>
      </c>
      <c r="D445" s="22">
        <v>41505</v>
      </c>
      <c r="E445" s="12" t="s">
        <v>48</v>
      </c>
      <c r="F445" s="23">
        <v>1</v>
      </c>
      <c r="G445" s="21" t="s">
        <v>51</v>
      </c>
    </row>
    <row r="446" s="3" customFormat="1" ht="16.05" customHeight="1" spans="1:7">
      <c r="A446" s="16">
        <v>443</v>
      </c>
      <c r="B446" s="30" t="s">
        <v>46</v>
      </c>
      <c r="C446" s="30" t="s">
        <v>47</v>
      </c>
      <c r="D446" s="22">
        <v>41505</v>
      </c>
      <c r="E446" s="12" t="s">
        <v>48</v>
      </c>
      <c r="F446" s="23">
        <v>1</v>
      </c>
      <c r="G446" s="21" t="s">
        <v>51</v>
      </c>
    </row>
    <row r="447" s="3" customFormat="1" ht="16.05" customHeight="1" spans="1:7">
      <c r="A447" s="16">
        <v>444</v>
      </c>
      <c r="B447" s="30" t="s">
        <v>46</v>
      </c>
      <c r="C447" s="30" t="s">
        <v>47</v>
      </c>
      <c r="D447" s="22">
        <v>41505</v>
      </c>
      <c r="E447" s="12" t="s">
        <v>48</v>
      </c>
      <c r="F447" s="23">
        <v>1</v>
      </c>
      <c r="G447" s="21" t="s">
        <v>51</v>
      </c>
    </row>
    <row r="448" s="3" customFormat="1" ht="16.05" customHeight="1" spans="1:7">
      <c r="A448" s="16">
        <v>445</v>
      </c>
      <c r="B448" s="30" t="s">
        <v>46</v>
      </c>
      <c r="C448" s="30" t="s">
        <v>47</v>
      </c>
      <c r="D448" s="22">
        <v>41505</v>
      </c>
      <c r="E448" s="12" t="s">
        <v>48</v>
      </c>
      <c r="F448" s="23">
        <v>1</v>
      </c>
      <c r="G448" s="21" t="s">
        <v>51</v>
      </c>
    </row>
    <row r="449" s="3" customFormat="1" ht="16.05" customHeight="1" spans="1:7">
      <c r="A449" s="16">
        <v>446</v>
      </c>
      <c r="B449" s="30" t="s">
        <v>46</v>
      </c>
      <c r="C449" s="30" t="s">
        <v>47</v>
      </c>
      <c r="D449" s="22">
        <v>41505</v>
      </c>
      <c r="E449" s="12" t="s">
        <v>48</v>
      </c>
      <c r="F449" s="23">
        <v>1</v>
      </c>
      <c r="G449" s="21" t="s">
        <v>51</v>
      </c>
    </row>
    <row r="450" s="3" customFormat="1" ht="16.05" customHeight="1" spans="1:7">
      <c r="A450" s="16">
        <v>447</v>
      </c>
      <c r="B450" s="30" t="s">
        <v>46</v>
      </c>
      <c r="C450" s="30" t="s">
        <v>47</v>
      </c>
      <c r="D450" s="22">
        <v>41505</v>
      </c>
      <c r="E450" s="12" t="s">
        <v>48</v>
      </c>
      <c r="F450" s="23">
        <v>1</v>
      </c>
      <c r="G450" s="21" t="s">
        <v>51</v>
      </c>
    </row>
    <row r="451" s="3" customFormat="1" ht="16.05" customHeight="1" spans="1:7">
      <c r="A451" s="16">
        <v>448</v>
      </c>
      <c r="B451" s="30" t="s">
        <v>46</v>
      </c>
      <c r="C451" s="30" t="s">
        <v>47</v>
      </c>
      <c r="D451" s="22">
        <v>41505</v>
      </c>
      <c r="E451" s="12" t="s">
        <v>48</v>
      </c>
      <c r="F451" s="23">
        <v>1</v>
      </c>
      <c r="G451" s="21" t="s">
        <v>51</v>
      </c>
    </row>
    <row r="452" s="3" customFormat="1" ht="16.05" customHeight="1" spans="1:7">
      <c r="A452" s="16">
        <v>449</v>
      </c>
      <c r="B452" s="30" t="s">
        <v>46</v>
      </c>
      <c r="C452" s="30" t="s">
        <v>47</v>
      </c>
      <c r="D452" s="22">
        <v>41505</v>
      </c>
      <c r="E452" s="12" t="s">
        <v>48</v>
      </c>
      <c r="F452" s="23">
        <v>1</v>
      </c>
      <c r="G452" s="21" t="s">
        <v>51</v>
      </c>
    </row>
    <row r="453" s="3" customFormat="1" ht="16.05" customHeight="1" spans="1:7">
      <c r="A453" s="16">
        <v>450</v>
      </c>
      <c r="B453" s="30" t="s">
        <v>46</v>
      </c>
      <c r="C453" s="30" t="s">
        <v>47</v>
      </c>
      <c r="D453" s="22">
        <v>41505</v>
      </c>
      <c r="E453" s="12" t="s">
        <v>48</v>
      </c>
      <c r="F453" s="23">
        <v>1</v>
      </c>
      <c r="G453" s="21" t="s">
        <v>51</v>
      </c>
    </row>
    <row r="454" s="3" customFormat="1" ht="16.05" customHeight="1" spans="1:7">
      <c r="A454" s="16">
        <v>451</v>
      </c>
      <c r="B454" s="30" t="s">
        <v>46</v>
      </c>
      <c r="C454" s="30" t="s">
        <v>47</v>
      </c>
      <c r="D454" s="22">
        <v>41505</v>
      </c>
      <c r="E454" s="12" t="s">
        <v>48</v>
      </c>
      <c r="F454" s="23">
        <v>1</v>
      </c>
      <c r="G454" s="21" t="s">
        <v>51</v>
      </c>
    </row>
    <row r="455" s="3" customFormat="1" ht="16.05" customHeight="1" spans="1:7">
      <c r="A455" s="16">
        <v>452</v>
      </c>
      <c r="B455" s="30" t="s">
        <v>46</v>
      </c>
      <c r="C455" s="30" t="s">
        <v>47</v>
      </c>
      <c r="D455" s="22">
        <v>41505</v>
      </c>
      <c r="E455" s="12" t="s">
        <v>48</v>
      </c>
      <c r="F455" s="23">
        <v>1</v>
      </c>
      <c r="G455" s="21" t="s">
        <v>51</v>
      </c>
    </row>
    <row r="456" s="3" customFormat="1" ht="16.05" customHeight="1" spans="1:7">
      <c r="A456" s="16">
        <v>453</v>
      </c>
      <c r="B456" s="30" t="s">
        <v>46</v>
      </c>
      <c r="C456" s="30" t="s">
        <v>47</v>
      </c>
      <c r="D456" s="22">
        <v>41505</v>
      </c>
      <c r="E456" s="12" t="s">
        <v>48</v>
      </c>
      <c r="F456" s="23">
        <v>1</v>
      </c>
      <c r="G456" s="21" t="s">
        <v>51</v>
      </c>
    </row>
    <row r="457" s="3" customFormat="1" ht="16.05" customHeight="1" spans="1:7">
      <c r="A457" s="16">
        <v>454</v>
      </c>
      <c r="B457" s="30" t="s">
        <v>46</v>
      </c>
      <c r="C457" s="30" t="s">
        <v>47</v>
      </c>
      <c r="D457" s="22">
        <v>41505</v>
      </c>
      <c r="E457" s="12" t="s">
        <v>48</v>
      </c>
      <c r="F457" s="23">
        <v>1</v>
      </c>
      <c r="G457" s="21" t="s">
        <v>51</v>
      </c>
    </row>
    <row r="458" s="3" customFormat="1" ht="16.05" customHeight="1" spans="1:7">
      <c r="A458" s="16">
        <v>455</v>
      </c>
      <c r="B458" s="30" t="s">
        <v>46</v>
      </c>
      <c r="C458" s="30" t="s">
        <v>47</v>
      </c>
      <c r="D458" s="22">
        <v>41505</v>
      </c>
      <c r="E458" s="12" t="s">
        <v>48</v>
      </c>
      <c r="F458" s="23">
        <v>1</v>
      </c>
      <c r="G458" s="21" t="s">
        <v>51</v>
      </c>
    </row>
    <row r="459" s="3" customFormat="1" ht="16.05" customHeight="1" spans="1:7">
      <c r="A459" s="16">
        <v>456</v>
      </c>
      <c r="B459" s="30" t="s">
        <v>46</v>
      </c>
      <c r="C459" s="30" t="s">
        <v>47</v>
      </c>
      <c r="D459" s="22">
        <v>41505</v>
      </c>
      <c r="E459" s="12" t="s">
        <v>48</v>
      </c>
      <c r="F459" s="23">
        <v>1</v>
      </c>
      <c r="G459" s="21" t="s">
        <v>51</v>
      </c>
    </row>
    <row r="460" s="3" customFormat="1" ht="16.05" customHeight="1" spans="1:7">
      <c r="A460" s="16">
        <v>457</v>
      </c>
      <c r="B460" s="30" t="s">
        <v>46</v>
      </c>
      <c r="C460" s="30" t="s">
        <v>47</v>
      </c>
      <c r="D460" s="22">
        <v>41505</v>
      </c>
      <c r="E460" s="12" t="s">
        <v>48</v>
      </c>
      <c r="F460" s="23">
        <v>1</v>
      </c>
      <c r="G460" s="21" t="s">
        <v>51</v>
      </c>
    </row>
    <row r="461" s="3" customFormat="1" ht="16.05" customHeight="1" spans="1:7">
      <c r="A461" s="16">
        <v>458</v>
      </c>
      <c r="B461" s="30" t="s">
        <v>46</v>
      </c>
      <c r="C461" s="30" t="s">
        <v>47</v>
      </c>
      <c r="D461" s="22">
        <v>41505</v>
      </c>
      <c r="E461" s="12" t="s">
        <v>48</v>
      </c>
      <c r="F461" s="23">
        <v>1</v>
      </c>
      <c r="G461" s="21" t="s">
        <v>51</v>
      </c>
    </row>
    <row r="462" s="3" customFormat="1" ht="16.05" customHeight="1" spans="1:7">
      <c r="A462" s="16">
        <v>459</v>
      </c>
      <c r="B462" s="30" t="s">
        <v>46</v>
      </c>
      <c r="C462" s="30" t="s">
        <v>47</v>
      </c>
      <c r="D462" s="22">
        <v>41505</v>
      </c>
      <c r="E462" s="12" t="s">
        <v>48</v>
      </c>
      <c r="F462" s="23">
        <v>1</v>
      </c>
      <c r="G462" s="21" t="s">
        <v>51</v>
      </c>
    </row>
    <row r="463" s="3" customFormat="1" ht="16.05" customHeight="1" spans="1:7">
      <c r="A463" s="16">
        <v>460</v>
      </c>
      <c r="B463" s="30" t="s">
        <v>46</v>
      </c>
      <c r="C463" s="30" t="s">
        <v>47</v>
      </c>
      <c r="D463" s="22">
        <v>41505</v>
      </c>
      <c r="E463" s="12" t="s">
        <v>48</v>
      </c>
      <c r="F463" s="23">
        <v>1</v>
      </c>
      <c r="G463" s="21" t="s">
        <v>51</v>
      </c>
    </row>
    <row r="464" s="3" customFormat="1" ht="16.05" customHeight="1" spans="1:7">
      <c r="A464" s="16">
        <v>461</v>
      </c>
      <c r="B464" s="30" t="s">
        <v>46</v>
      </c>
      <c r="C464" s="30" t="s">
        <v>47</v>
      </c>
      <c r="D464" s="22">
        <v>41505</v>
      </c>
      <c r="E464" s="12" t="s">
        <v>48</v>
      </c>
      <c r="F464" s="23">
        <v>1</v>
      </c>
      <c r="G464" s="21" t="s">
        <v>51</v>
      </c>
    </row>
    <row r="465" s="3" customFormat="1" ht="16.05" customHeight="1" spans="1:7">
      <c r="A465" s="16">
        <v>462</v>
      </c>
      <c r="B465" s="30" t="s">
        <v>46</v>
      </c>
      <c r="C465" s="30" t="s">
        <v>47</v>
      </c>
      <c r="D465" s="22">
        <v>41505</v>
      </c>
      <c r="E465" s="12" t="s">
        <v>48</v>
      </c>
      <c r="F465" s="23">
        <v>1</v>
      </c>
      <c r="G465" s="21" t="s">
        <v>51</v>
      </c>
    </row>
    <row r="466" s="3" customFormat="1" ht="16.05" customHeight="1" spans="1:7">
      <c r="A466" s="16">
        <v>463</v>
      </c>
      <c r="B466" s="30" t="s">
        <v>46</v>
      </c>
      <c r="C466" s="30" t="s">
        <v>47</v>
      </c>
      <c r="D466" s="22">
        <v>41505</v>
      </c>
      <c r="E466" s="12" t="s">
        <v>48</v>
      </c>
      <c r="F466" s="23">
        <v>1</v>
      </c>
      <c r="G466" s="21" t="s">
        <v>51</v>
      </c>
    </row>
    <row r="467" s="3" customFormat="1" ht="16.05" customHeight="1" spans="1:7">
      <c r="A467" s="16">
        <v>464</v>
      </c>
      <c r="B467" s="30" t="s">
        <v>46</v>
      </c>
      <c r="C467" s="30" t="s">
        <v>47</v>
      </c>
      <c r="D467" s="22">
        <v>41505</v>
      </c>
      <c r="E467" s="12" t="s">
        <v>48</v>
      </c>
      <c r="F467" s="23">
        <v>1</v>
      </c>
      <c r="G467" s="21" t="s">
        <v>51</v>
      </c>
    </row>
    <row r="468" s="3" customFormat="1" ht="16.05" customHeight="1" spans="1:7">
      <c r="A468" s="16">
        <v>465</v>
      </c>
      <c r="B468" s="30" t="s">
        <v>46</v>
      </c>
      <c r="C468" s="30" t="s">
        <v>47</v>
      </c>
      <c r="D468" s="22">
        <v>41724</v>
      </c>
      <c r="E468" s="12" t="s">
        <v>48</v>
      </c>
      <c r="F468" s="23">
        <v>1</v>
      </c>
      <c r="G468" s="21" t="s">
        <v>51</v>
      </c>
    </row>
    <row r="469" s="3" customFormat="1" ht="16.05" customHeight="1" spans="1:7">
      <c r="A469" s="16">
        <v>466</v>
      </c>
      <c r="B469" s="30" t="s">
        <v>46</v>
      </c>
      <c r="C469" s="30" t="s">
        <v>47</v>
      </c>
      <c r="D469" s="22">
        <v>41724</v>
      </c>
      <c r="E469" s="12" t="s">
        <v>48</v>
      </c>
      <c r="F469" s="23">
        <v>1</v>
      </c>
      <c r="G469" s="21" t="s">
        <v>51</v>
      </c>
    </row>
    <row r="470" s="3" customFormat="1" ht="16.05" customHeight="1" spans="1:7">
      <c r="A470" s="16">
        <v>467</v>
      </c>
      <c r="B470" s="30" t="s">
        <v>46</v>
      </c>
      <c r="C470" s="30" t="s">
        <v>47</v>
      </c>
      <c r="D470" s="22">
        <v>41724</v>
      </c>
      <c r="E470" s="12" t="s">
        <v>48</v>
      </c>
      <c r="F470" s="23">
        <v>1</v>
      </c>
      <c r="G470" s="21" t="s">
        <v>51</v>
      </c>
    </row>
    <row r="471" s="3" customFormat="1" ht="16.05" customHeight="1" spans="1:7">
      <c r="A471" s="16">
        <v>468</v>
      </c>
      <c r="B471" s="30" t="s">
        <v>46</v>
      </c>
      <c r="C471" s="30" t="s">
        <v>47</v>
      </c>
      <c r="D471" s="22">
        <v>41724</v>
      </c>
      <c r="E471" s="12" t="s">
        <v>48</v>
      </c>
      <c r="F471" s="23">
        <v>1</v>
      </c>
      <c r="G471" s="21" t="s">
        <v>51</v>
      </c>
    </row>
    <row r="472" s="3" customFormat="1" ht="16.05" customHeight="1" spans="1:7">
      <c r="A472" s="16">
        <v>469</v>
      </c>
      <c r="B472" s="30" t="s">
        <v>46</v>
      </c>
      <c r="C472" s="30" t="s">
        <v>47</v>
      </c>
      <c r="D472" s="22">
        <v>41724</v>
      </c>
      <c r="E472" s="12" t="s">
        <v>48</v>
      </c>
      <c r="F472" s="23">
        <v>1</v>
      </c>
      <c r="G472" s="21" t="s">
        <v>51</v>
      </c>
    </row>
    <row r="473" s="3" customFormat="1" ht="16.05" customHeight="1" spans="1:7">
      <c r="A473" s="16">
        <v>470</v>
      </c>
      <c r="B473" s="30" t="s">
        <v>46</v>
      </c>
      <c r="C473" s="30" t="s">
        <v>47</v>
      </c>
      <c r="D473" s="22">
        <v>41724</v>
      </c>
      <c r="E473" s="12" t="s">
        <v>48</v>
      </c>
      <c r="F473" s="23">
        <v>1</v>
      </c>
      <c r="G473" s="21" t="s">
        <v>51</v>
      </c>
    </row>
    <row r="474" s="3" customFormat="1" ht="16.05" customHeight="1" spans="1:7">
      <c r="A474" s="16">
        <v>471</v>
      </c>
      <c r="B474" s="30" t="s">
        <v>46</v>
      </c>
      <c r="C474" s="30" t="s">
        <v>47</v>
      </c>
      <c r="D474" s="22">
        <v>41724</v>
      </c>
      <c r="E474" s="12" t="s">
        <v>48</v>
      </c>
      <c r="F474" s="23">
        <v>1</v>
      </c>
      <c r="G474" s="21" t="s">
        <v>51</v>
      </c>
    </row>
    <row r="475" s="3" customFormat="1" ht="16.05" customHeight="1" spans="1:7">
      <c r="A475" s="16">
        <v>472</v>
      </c>
      <c r="B475" s="30" t="s">
        <v>46</v>
      </c>
      <c r="C475" s="30" t="s">
        <v>47</v>
      </c>
      <c r="D475" s="22">
        <v>41724</v>
      </c>
      <c r="E475" s="12" t="s">
        <v>48</v>
      </c>
      <c r="F475" s="23">
        <v>1</v>
      </c>
      <c r="G475" s="21" t="s">
        <v>51</v>
      </c>
    </row>
    <row r="476" s="3" customFormat="1" ht="16.05" customHeight="1" spans="1:7">
      <c r="A476" s="16">
        <v>473</v>
      </c>
      <c r="B476" s="30" t="s">
        <v>46</v>
      </c>
      <c r="C476" s="30" t="s">
        <v>47</v>
      </c>
      <c r="D476" s="22">
        <v>41724</v>
      </c>
      <c r="E476" s="12" t="s">
        <v>48</v>
      </c>
      <c r="F476" s="23">
        <v>1</v>
      </c>
      <c r="G476" s="21" t="s">
        <v>51</v>
      </c>
    </row>
    <row r="477" s="3" customFormat="1" ht="16.05" customHeight="1" spans="1:7">
      <c r="A477" s="16">
        <v>474</v>
      </c>
      <c r="B477" s="30" t="s">
        <v>46</v>
      </c>
      <c r="C477" s="30" t="s">
        <v>47</v>
      </c>
      <c r="D477" s="22">
        <v>41724</v>
      </c>
      <c r="E477" s="12" t="s">
        <v>48</v>
      </c>
      <c r="F477" s="23">
        <v>1</v>
      </c>
      <c r="G477" s="21" t="s">
        <v>51</v>
      </c>
    </row>
    <row r="478" s="3" customFormat="1" ht="16.05" customHeight="1" spans="1:7">
      <c r="A478" s="16">
        <v>475</v>
      </c>
      <c r="B478" s="30" t="s">
        <v>46</v>
      </c>
      <c r="C478" s="30" t="s">
        <v>47</v>
      </c>
      <c r="D478" s="22">
        <v>41724</v>
      </c>
      <c r="E478" s="12" t="s">
        <v>48</v>
      </c>
      <c r="F478" s="23">
        <v>1</v>
      </c>
      <c r="G478" s="21" t="s">
        <v>51</v>
      </c>
    </row>
    <row r="479" s="3" customFormat="1" ht="16.05" customHeight="1" spans="1:7">
      <c r="A479" s="16">
        <v>476</v>
      </c>
      <c r="B479" s="30" t="s">
        <v>46</v>
      </c>
      <c r="C479" s="30" t="s">
        <v>47</v>
      </c>
      <c r="D479" s="22">
        <v>41724</v>
      </c>
      <c r="E479" s="12" t="s">
        <v>48</v>
      </c>
      <c r="F479" s="23">
        <v>1</v>
      </c>
      <c r="G479" s="21" t="s">
        <v>51</v>
      </c>
    </row>
    <row r="480" s="3" customFormat="1" ht="16.05" customHeight="1" spans="1:7">
      <c r="A480" s="16">
        <v>477</v>
      </c>
      <c r="B480" s="30" t="s">
        <v>46</v>
      </c>
      <c r="C480" s="30" t="s">
        <v>47</v>
      </c>
      <c r="D480" s="22">
        <v>41724</v>
      </c>
      <c r="E480" s="12" t="s">
        <v>48</v>
      </c>
      <c r="F480" s="23">
        <v>1</v>
      </c>
      <c r="G480" s="21" t="s">
        <v>51</v>
      </c>
    </row>
    <row r="481" s="3" customFormat="1" ht="16.05" customHeight="1" spans="1:7">
      <c r="A481" s="16">
        <v>478</v>
      </c>
      <c r="B481" s="30" t="s">
        <v>46</v>
      </c>
      <c r="C481" s="30" t="s">
        <v>47</v>
      </c>
      <c r="D481" s="22">
        <v>41724</v>
      </c>
      <c r="E481" s="12" t="s">
        <v>48</v>
      </c>
      <c r="F481" s="23">
        <v>1</v>
      </c>
      <c r="G481" s="21" t="s">
        <v>51</v>
      </c>
    </row>
    <row r="482" s="3" customFormat="1" ht="16.05" customHeight="1" spans="1:7">
      <c r="A482" s="16">
        <v>479</v>
      </c>
      <c r="B482" s="30" t="s">
        <v>46</v>
      </c>
      <c r="C482" s="30" t="s">
        <v>47</v>
      </c>
      <c r="D482" s="22">
        <v>41724</v>
      </c>
      <c r="E482" s="12" t="s">
        <v>48</v>
      </c>
      <c r="F482" s="23">
        <v>1</v>
      </c>
      <c r="G482" s="21" t="s">
        <v>51</v>
      </c>
    </row>
    <row r="483" s="3" customFormat="1" ht="16.05" customHeight="1" spans="1:7">
      <c r="A483" s="16">
        <v>480</v>
      </c>
      <c r="B483" s="30" t="s">
        <v>46</v>
      </c>
      <c r="C483" s="30" t="s">
        <v>47</v>
      </c>
      <c r="D483" s="22">
        <v>41724</v>
      </c>
      <c r="E483" s="12" t="s">
        <v>48</v>
      </c>
      <c r="F483" s="23">
        <v>1</v>
      </c>
      <c r="G483" s="21" t="s">
        <v>51</v>
      </c>
    </row>
    <row r="484" s="3" customFormat="1" ht="16.05" customHeight="1" spans="1:7">
      <c r="A484" s="16">
        <v>481</v>
      </c>
      <c r="B484" s="30" t="s">
        <v>46</v>
      </c>
      <c r="C484" s="30" t="s">
        <v>47</v>
      </c>
      <c r="D484" s="22">
        <v>41724</v>
      </c>
      <c r="E484" s="12" t="s">
        <v>48</v>
      </c>
      <c r="F484" s="23">
        <v>1</v>
      </c>
      <c r="G484" s="21" t="s">
        <v>51</v>
      </c>
    </row>
    <row r="485" s="3" customFormat="1" ht="16.05" customHeight="1" spans="1:7">
      <c r="A485" s="16">
        <v>482</v>
      </c>
      <c r="B485" s="30" t="s">
        <v>46</v>
      </c>
      <c r="C485" s="30" t="s">
        <v>47</v>
      </c>
      <c r="D485" s="22">
        <v>41724</v>
      </c>
      <c r="E485" s="12" t="s">
        <v>48</v>
      </c>
      <c r="F485" s="23">
        <v>1</v>
      </c>
      <c r="G485" s="21" t="s">
        <v>51</v>
      </c>
    </row>
    <row r="486" s="3" customFormat="1" ht="16.05" customHeight="1" spans="1:7">
      <c r="A486" s="16">
        <v>483</v>
      </c>
      <c r="B486" s="30" t="s">
        <v>46</v>
      </c>
      <c r="C486" s="30" t="s">
        <v>47</v>
      </c>
      <c r="D486" s="22">
        <v>41724</v>
      </c>
      <c r="E486" s="12" t="s">
        <v>48</v>
      </c>
      <c r="F486" s="23">
        <v>1</v>
      </c>
      <c r="G486" s="21" t="s">
        <v>51</v>
      </c>
    </row>
    <row r="487" s="3" customFormat="1" ht="16.05" customHeight="1" spans="1:7">
      <c r="A487" s="16">
        <v>484</v>
      </c>
      <c r="B487" s="30" t="s">
        <v>46</v>
      </c>
      <c r="C487" s="30" t="s">
        <v>47</v>
      </c>
      <c r="D487" s="22">
        <v>41724</v>
      </c>
      <c r="E487" s="12" t="s">
        <v>48</v>
      </c>
      <c r="F487" s="23">
        <v>1</v>
      </c>
      <c r="G487" s="21" t="s">
        <v>51</v>
      </c>
    </row>
    <row r="488" s="3" customFormat="1" ht="16.05" customHeight="1" spans="1:7">
      <c r="A488" s="16">
        <v>485</v>
      </c>
      <c r="B488" s="30" t="s">
        <v>46</v>
      </c>
      <c r="C488" s="30" t="s">
        <v>47</v>
      </c>
      <c r="D488" s="22">
        <v>41724</v>
      </c>
      <c r="E488" s="12" t="s">
        <v>48</v>
      </c>
      <c r="F488" s="23">
        <v>1</v>
      </c>
      <c r="G488" s="21" t="s">
        <v>51</v>
      </c>
    </row>
    <row r="489" s="3" customFormat="1" ht="16.05" customHeight="1" spans="1:7">
      <c r="A489" s="16">
        <v>486</v>
      </c>
      <c r="B489" s="30" t="s">
        <v>46</v>
      </c>
      <c r="C489" s="30" t="s">
        <v>47</v>
      </c>
      <c r="D489" s="22">
        <v>41724</v>
      </c>
      <c r="E489" s="12" t="s">
        <v>48</v>
      </c>
      <c r="F489" s="23">
        <v>1</v>
      </c>
      <c r="G489" s="21" t="s">
        <v>51</v>
      </c>
    </row>
    <row r="490" s="3" customFormat="1" ht="16.05" customHeight="1" spans="1:7">
      <c r="A490" s="16">
        <v>487</v>
      </c>
      <c r="B490" s="30" t="s">
        <v>46</v>
      </c>
      <c r="C490" s="30" t="s">
        <v>47</v>
      </c>
      <c r="D490" s="22">
        <v>41724</v>
      </c>
      <c r="E490" s="12" t="s">
        <v>48</v>
      </c>
      <c r="F490" s="23">
        <v>1</v>
      </c>
      <c r="G490" s="21" t="s">
        <v>51</v>
      </c>
    </row>
    <row r="491" s="3" customFormat="1" ht="16.05" customHeight="1" spans="1:7">
      <c r="A491" s="16">
        <v>488</v>
      </c>
      <c r="B491" s="30" t="s">
        <v>46</v>
      </c>
      <c r="C491" s="30" t="s">
        <v>47</v>
      </c>
      <c r="D491" s="22">
        <v>41724</v>
      </c>
      <c r="E491" s="12" t="s">
        <v>48</v>
      </c>
      <c r="F491" s="23">
        <v>1</v>
      </c>
      <c r="G491" s="21" t="s">
        <v>51</v>
      </c>
    </row>
    <row r="492" s="3" customFormat="1" ht="16.05" customHeight="1" spans="1:7">
      <c r="A492" s="16">
        <v>489</v>
      </c>
      <c r="B492" s="30" t="s">
        <v>46</v>
      </c>
      <c r="C492" s="30" t="s">
        <v>47</v>
      </c>
      <c r="D492" s="22">
        <v>41724</v>
      </c>
      <c r="E492" s="12" t="s">
        <v>48</v>
      </c>
      <c r="F492" s="23">
        <v>1</v>
      </c>
      <c r="G492" s="21" t="s">
        <v>51</v>
      </c>
    </row>
    <row r="493" s="3" customFormat="1" ht="16.05" customHeight="1" spans="1:7">
      <c r="A493" s="16">
        <v>490</v>
      </c>
      <c r="B493" s="30" t="s">
        <v>46</v>
      </c>
      <c r="C493" s="30" t="s">
        <v>47</v>
      </c>
      <c r="D493" s="22">
        <v>41724</v>
      </c>
      <c r="E493" s="12" t="s">
        <v>48</v>
      </c>
      <c r="F493" s="23">
        <v>1</v>
      </c>
      <c r="G493" s="21" t="s">
        <v>51</v>
      </c>
    </row>
    <row r="494" s="3" customFormat="1" ht="16.05" customHeight="1" spans="1:7">
      <c r="A494" s="16">
        <v>491</v>
      </c>
      <c r="B494" s="30" t="s">
        <v>46</v>
      </c>
      <c r="C494" s="30" t="s">
        <v>47</v>
      </c>
      <c r="D494" s="22">
        <v>41724</v>
      </c>
      <c r="E494" s="12" t="s">
        <v>48</v>
      </c>
      <c r="F494" s="23">
        <v>1</v>
      </c>
      <c r="G494" s="21" t="s">
        <v>51</v>
      </c>
    </row>
    <row r="495" s="3" customFormat="1" ht="16.05" customHeight="1" spans="1:7">
      <c r="A495" s="16">
        <v>492</v>
      </c>
      <c r="B495" s="30" t="s">
        <v>46</v>
      </c>
      <c r="C495" s="30" t="s">
        <v>47</v>
      </c>
      <c r="D495" s="22">
        <v>41724</v>
      </c>
      <c r="E495" s="12" t="s">
        <v>48</v>
      </c>
      <c r="F495" s="23">
        <v>1</v>
      </c>
      <c r="G495" s="21" t="s">
        <v>51</v>
      </c>
    </row>
    <row r="496" s="3" customFormat="1" ht="16.05" customHeight="1" spans="1:7">
      <c r="A496" s="16">
        <v>493</v>
      </c>
      <c r="B496" s="30" t="s">
        <v>46</v>
      </c>
      <c r="C496" s="30" t="s">
        <v>47</v>
      </c>
      <c r="D496" s="22">
        <v>41724</v>
      </c>
      <c r="E496" s="12" t="s">
        <v>48</v>
      </c>
      <c r="F496" s="23">
        <v>1</v>
      </c>
      <c r="G496" s="21" t="s">
        <v>51</v>
      </c>
    </row>
    <row r="497" s="3" customFormat="1" ht="16.05" customHeight="1" spans="1:7">
      <c r="A497" s="16">
        <v>494</v>
      </c>
      <c r="B497" s="30" t="s">
        <v>46</v>
      </c>
      <c r="C497" s="30" t="s">
        <v>47</v>
      </c>
      <c r="D497" s="22">
        <v>41724</v>
      </c>
      <c r="E497" s="12" t="s">
        <v>48</v>
      </c>
      <c r="F497" s="23">
        <v>1</v>
      </c>
      <c r="G497" s="21" t="s">
        <v>51</v>
      </c>
    </row>
    <row r="498" s="3" customFormat="1" ht="16.05" customHeight="1" spans="1:7">
      <c r="A498" s="16">
        <v>495</v>
      </c>
      <c r="B498" s="30" t="s">
        <v>46</v>
      </c>
      <c r="C498" s="30" t="s">
        <v>47</v>
      </c>
      <c r="D498" s="22">
        <v>41724</v>
      </c>
      <c r="E498" s="12" t="s">
        <v>48</v>
      </c>
      <c r="F498" s="23">
        <v>1</v>
      </c>
      <c r="G498" s="21" t="s">
        <v>51</v>
      </c>
    </row>
    <row r="499" s="3" customFormat="1" ht="16.05" customHeight="1" spans="1:7">
      <c r="A499" s="16">
        <v>496</v>
      </c>
      <c r="B499" s="30" t="s">
        <v>46</v>
      </c>
      <c r="C499" s="30" t="s">
        <v>47</v>
      </c>
      <c r="D499" s="22">
        <v>41724</v>
      </c>
      <c r="E499" s="12" t="s">
        <v>48</v>
      </c>
      <c r="F499" s="23">
        <v>1</v>
      </c>
      <c r="G499" s="21" t="s">
        <v>51</v>
      </c>
    </row>
    <row r="500" s="3" customFormat="1" ht="16.05" customHeight="1" spans="1:7">
      <c r="A500" s="16">
        <v>497</v>
      </c>
      <c r="B500" s="30" t="s">
        <v>46</v>
      </c>
      <c r="C500" s="30" t="s">
        <v>47</v>
      </c>
      <c r="D500" s="22">
        <v>41724</v>
      </c>
      <c r="E500" s="12" t="s">
        <v>48</v>
      </c>
      <c r="F500" s="23">
        <v>1</v>
      </c>
      <c r="G500" s="21" t="s">
        <v>51</v>
      </c>
    </row>
    <row r="501" s="3" customFormat="1" ht="16.05" customHeight="1" spans="1:7">
      <c r="A501" s="16">
        <v>498</v>
      </c>
      <c r="B501" s="37" t="s">
        <v>46</v>
      </c>
      <c r="C501" s="37" t="s">
        <v>47</v>
      </c>
      <c r="D501" s="22">
        <v>41724</v>
      </c>
      <c r="E501" s="12" t="s">
        <v>48</v>
      </c>
      <c r="F501" s="23">
        <v>1</v>
      </c>
      <c r="G501" s="21" t="s">
        <v>51</v>
      </c>
    </row>
    <row r="502" s="3" customFormat="1" ht="16.05" customHeight="1" spans="1:7">
      <c r="A502" s="16">
        <v>499</v>
      </c>
      <c r="B502" s="37" t="s">
        <v>46</v>
      </c>
      <c r="C502" s="37" t="s">
        <v>47</v>
      </c>
      <c r="D502" s="22">
        <v>41724</v>
      </c>
      <c r="E502" s="12" t="s">
        <v>48</v>
      </c>
      <c r="F502" s="23">
        <v>1</v>
      </c>
      <c r="G502" s="21" t="s">
        <v>51</v>
      </c>
    </row>
    <row r="503" s="3" customFormat="1" ht="16.05" customHeight="1" spans="1:7">
      <c r="A503" s="16">
        <v>500</v>
      </c>
      <c r="B503" s="37" t="s">
        <v>46</v>
      </c>
      <c r="C503" s="37" t="s">
        <v>47</v>
      </c>
      <c r="D503" s="22">
        <v>41724</v>
      </c>
      <c r="E503" s="12" t="s">
        <v>48</v>
      </c>
      <c r="F503" s="23">
        <v>1</v>
      </c>
      <c r="G503" s="21" t="s">
        <v>51</v>
      </c>
    </row>
    <row r="504" s="3" customFormat="1" ht="16.05" customHeight="1" spans="1:7">
      <c r="A504" s="16">
        <v>501</v>
      </c>
      <c r="B504" s="37" t="s">
        <v>46</v>
      </c>
      <c r="C504" s="37" t="s">
        <v>47</v>
      </c>
      <c r="D504" s="22">
        <v>41724</v>
      </c>
      <c r="E504" s="12" t="s">
        <v>48</v>
      </c>
      <c r="F504" s="23">
        <v>1</v>
      </c>
      <c r="G504" s="21" t="s">
        <v>51</v>
      </c>
    </row>
    <row r="505" s="3" customFormat="1" ht="16.05" customHeight="1" spans="1:7">
      <c r="A505" s="16">
        <v>502</v>
      </c>
      <c r="B505" s="12" t="s">
        <v>46</v>
      </c>
      <c r="C505" s="28" t="s">
        <v>47</v>
      </c>
      <c r="D505" s="22">
        <v>41724</v>
      </c>
      <c r="E505" s="12" t="s">
        <v>48</v>
      </c>
      <c r="F505" s="23">
        <v>1</v>
      </c>
      <c r="G505" s="21" t="s">
        <v>51</v>
      </c>
    </row>
    <row r="506" s="3" customFormat="1" ht="16.05" customHeight="1" spans="1:7">
      <c r="A506" s="16">
        <v>503</v>
      </c>
      <c r="B506" s="12" t="s">
        <v>46</v>
      </c>
      <c r="C506" s="28" t="s">
        <v>47</v>
      </c>
      <c r="D506" s="22">
        <v>41724</v>
      </c>
      <c r="E506" s="12" t="s">
        <v>48</v>
      </c>
      <c r="F506" s="23">
        <v>1</v>
      </c>
      <c r="G506" s="21" t="s">
        <v>51</v>
      </c>
    </row>
    <row r="507" s="3" customFormat="1" ht="16.05" customHeight="1" spans="1:7">
      <c r="A507" s="16">
        <v>504</v>
      </c>
      <c r="B507" s="12" t="s">
        <v>46</v>
      </c>
      <c r="C507" s="28" t="s">
        <v>47</v>
      </c>
      <c r="D507" s="22">
        <v>41724</v>
      </c>
      <c r="E507" s="12" t="s">
        <v>48</v>
      </c>
      <c r="F507" s="23">
        <v>1</v>
      </c>
      <c r="G507" s="21" t="s">
        <v>51</v>
      </c>
    </row>
    <row r="508" s="3" customFormat="1" ht="16.05" customHeight="1" spans="1:7">
      <c r="A508" s="16">
        <v>505</v>
      </c>
      <c r="B508" s="12" t="s">
        <v>46</v>
      </c>
      <c r="C508" s="28" t="s">
        <v>47</v>
      </c>
      <c r="D508" s="22">
        <v>41724</v>
      </c>
      <c r="E508" s="12" t="s">
        <v>48</v>
      </c>
      <c r="F508" s="23">
        <v>1</v>
      </c>
      <c r="G508" s="21" t="s">
        <v>51</v>
      </c>
    </row>
    <row r="509" s="3" customFormat="1" ht="16.05" customHeight="1" spans="1:7">
      <c r="A509" s="16">
        <v>506</v>
      </c>
      <c r="B509" s="12" t="s">
        <v>46</v>
      </c>
      <c r="C509" s="28" t="s">
        <v>50</v>
      </c>
      <c r="D509" s="22">
        <v>40858</v>
      </c>
      <c r="E509" s="12" t="s">
        <v>48</v>
      </c>
      <c r="F509" s="23">
        <v>1171</v>
      </c>
      <c r="G509" s="21" t="s">
        <v>60</v>
      </c>
    </row>
    <row r="510" s="3" customFormat="1" ht="16.05" customHeight="1" spans="1:7">
      <c r="A510" s="16">
        <v>507</v>
      </c>
      <c r="B510" s="12" t="s">
        <v>52</v>
      </c>
      <c r="C510" s="28" t="s">
        <v>50</v>
      </c>
      <c r="D510" s="22">
        <v>39941</v>
      </c>
      <c r="E510" s="12" t="s">
        <v>48</v>
      </c>
      <c r="F510" s="23">
        <v>48</v>
      </c>
      <c r="G510" s="21" t="s">
        <v>61</v>
      </c>
    </row>
    <row r="511" s="3" customFormat="1" ht="16.05" customHeight="1" spans="1:7">
      <c r="A511" s="16">
        <v>508</v>
      </c>
      <c r="B511" s="17" t="s">
        <v>46</v>
      </c>
      <c r="C511" s="17" t="s">
        <v>47</v>
      </c>
      <c r="D511" s="22">
        <v>43091</v>
      </c>
      <c r="E511" s="12" t="s">
        <v>48</v>
      </c>
      <c r="F511" s="23">
        <v>76</v>
      </c>
      <c r="G511" s="21" t="s">
        <v>61</v>
      </c>
    </row>
    <row r="512" s="3" customFormat="1" ht="16.05" customHeight="1" spans="1:7">
      <c r="A512" s="16">
        <v>509</v>
      </c>
      <c r="B512" s="12" t="s">
        <v>46</v>
      </c>
      <c r="C512" s="28" t="s">
        <v>62</v>
      </c>
      <c r="D512" s="22">
        <v>40858</v>
      </c>
      <c r="E512" s="12" t="s">
        <v>48</v>
      </c>
      <c r="F512" s="23">
        <v>316</v>
      </c>
      <c r="G512" s="21" t="s">
        <v>63</v>
      </c>
    </row>
    <row r="513" s="3" customFormat="1" ht="16.05" customHeight="1" spans="1:7">
      <c r="A513" s="16">
        <v>510</v>
      </c>
      <c r="B513" s="12" t="s">
        <v>46</v>
      </c>
      <c r="C513" s="28" t="s">
        <v>50</v>
      </c>
      <c r="D513" s="22">
        <v>40190</v>
      </c>
      <c r="E513" s="12" t="s">
        <v>48</v>
      </c>
      <c r="F513" s="23">
        <v>46</v>
      </c>
      <c r="G513" s="21" t="s">
        <v>63</v>
      </c>
    </row>
    <row r="514" s="3" customFormat="1" ht="16.05" customHeight="1" spans="1:7">
      <c r="A514" s="16">
        <v>511</v>
      </c>
      <c r="B514" s="12" t="s">
        <v>46</v>
      </c>
      <c r="C514" s="28" t="s">
        <v>64</v>
      </c>
      <c r="D514" s="22">
        <v>41608</v>
      </c>
      <c r="E514" s="12" t="s">
        <v>48</v>
      </c>
      <c r="F514" s="23">
        <v>50</v>
      </c>
      <c r="G514" s="21" t="s">
        <v>63</v>
      </c>
    </row>
    <row r="515" s="3" customFormat="1" ht="16.05" customHeight="1" spans="1:7">
      <c r="A515" s="16">
        <v>512</v>
      </c>
      <c r="B515" s="38" t="s">
        <v>65</v>
      </c>
      <c r="C515" s="39" t="s">
        <v>66</v>
      </c>
      <c r="D515" s="22">
        <v>42002</v>
      </c>
      <c r="E515" s="12" t="s">
        <v>48</v>
      </c>
      <c r="F515" s="23">
        <v>1</v>
      </c>
      <c r="G515" s="21" t="s">
        <v>63</v>
      </c>
    </row>
    <row r="516" s="3" customFormat="1" ht="16.05" customHeight="1" spans="1:7">
      <c r="A516" s="16">
        <v>513</v>
      </c>
      <c r="B516" s="38" t="s">
        <v>65</v>
      </c>
      <c r="C516" s="39" t="s">
        <v>66</v>
      </c>
      <c r="D516" s="22">
        <v>42002</v>
      </c>
      <c r="E516" s="12" t="s">
        <v>48</v>
      </c>
      <c r="F516" s="23">
        <v>1</v>
      </c>
      <c r="G516" s="21" t="s">
        <v>63</v>
      </c>
    </row>
    <row r="517" s="3" customFormat="1" ht="16.05" customHeight="1" spans="1:7">
      <c r="A517" s="16">
        <v>514</v>
      </c>
      <c r="B517" s="38" t="s">
        <v>65</v>
      </c>
      <c r="C517" s="39" t="s">
        <v>67</v>
      </c>
      <c r="D517" s="22">
        <v>42002</v>
      </c>
      <c r="E517" s="12" t="s">
        <v>48</v>
      </c>
      <c r="F517" s="23">
        <v>1</v>
      </c>
      <c r="G517" s="21" t="s">
        <v>63</v>
      </c>
    </row>
    <row r="518" s="3" customFormat="1" ht="16.05" customHeight="1" spans="1:7">
      <c r="A518" s="16">
        <v>515</v>
      </c>
      <c r="B518" s="38" t="s">
        <v>65</v>
      </c>
      <c r="C518" s="39" t="s">
        <v>67</v>
      </c>
      <c r="D518" s="22">
        <v>42002</v>
      </c>
      <c r="E518" s="12" t="s">
        <v>48</v>
      </c>
      <c r="F518" s="23">
        <v>1</v>
      </c>
      <c r="G518" s="21" t="s">
        <v>63</v>
      </c>
    </row>
    <row r="519" s="3" customFormat="1" ht="16.05" customHeight="1" spans="1:7">
      <c r="A519" s="16">
        <v>516</v>
      </c>
      <c r="B519" s="38" t="s">
        <v>68</v>
      </c>
      <c r="C519" s="39" t="s">
        <v>69</v>
      </c>
      <c r="D519" s="22">
        <v>42002</v>
      </c>
      <c r="E519" s="12" t="s">
        <v>48</v>
      </c>
      <c r="F519" s="23">
        <v>1</v>
      </c>
      <c r="G519" s="21" t="s">
        <v>63</v>
      </c>
    </row>
    <row r="520" s="3" customFormat="1" ht="16.05" customHeight="1" spans="1:7">
      <c r="A520" s="16">
        <v>517</v>
      </c>
      <c r="B520" s="38" t="s">
        <v>68</v>
      </c>
      <c r="C520" s="39" t="s">
        <v>69</v>
      </c>
      <c r="D520" s="22">
        <v>42002</v>
      </c>
      <c r="E520" s="12" t="s">
        <v>48</v>
      </c>
      <c r="F520" s="23">
        <v>1</v>
      </c>
      <c r="G520" s="21" t="s">
        <v>63</v>
      </c>
    </row>
    <row r="521" s="3" customFormat="1" ht="16.05" customHeight="1" spans="1:7">
      <c r="A521" s="16">
        <v>518</v>
      </c>
      <c r="B521" s="38" t="s">
        <v>68</v>
      </c>
      <c r="C521" s="39" t="s">
        <v>70</v>
      </c>
      <c r="D521" s="22">
        <v>41608</v>
      </c>
      <c r="E521" s="12" t="s">
        <v>48</v>
      </c>
      <c r="F521" s="23">
        <v>1</v>
      </c>
      <c r="G521" s="21" t="s">
        <v>63</v>
      </c>
    </row>
    <row r="522" s="3" customFormat="1" ht="16.05" customHeight="1" spans="1:7">
      <c r="A522" s="16">
        <v>519</v>
      </c>
      <c r="B522" s="38" t="s">
        <v>68</v>
      </c>
      <c r="C522" s="39" t="s">
        <v>70</v>
      </c>
      <c r="D522" s="22">
        <v>41608</v>
      </c>
      <c r="E522" s="12" t="s">
        <v>48</v>
      </c>
      <c r="F522" s="23">
        <v>1</v>
      </c>
      <c r="G522" s="21" t="s">
        <v>63</v>
      </c>
    </row>
    <row r="523" s="3" customFormat="1" ht="16.05" customHeight="1" spans="1:7">
      <c r="A523" s="16">
        <v>520</v>
      </c>
      <c r="B523" s="38" t="s">
        <v>68</v>
      </c>
      <c r="C523" s="39" t="s">
        <v>70</v>
      </c>
      <c r="D523" s="22">
        <v>42002</v>
      </c>
      <c r="E523" s="12" t="s">
        <v>48</v>
      </c>
      <c r="F523" s="23">
        <v>1</v>
      </c>
      <c r="G523" s="21" t="s">
        <v>63</v>
      </c>
    </row>
    <row r="524" s="3" customFormat="1" ht="16.05" customHeight="1" spans="1:7">
      <c r="A524" s="16">
        <v>521</v>
      </c>
      <c r="B524" s="38" t="s">
        <v>68</v>
      </c>
      <c r="C524" s="39" t="s">
        <v>71</v>
      </c>
      <c r="D524" s="22">
        <v>42002</v>
      </c>
      <c r="E524" s="12" t="s">
        <v>48</v>
      </c>
      <c r="F524" s="23">
        <v>1</v>
      </c>
      <c r="G524" s="21" t="s">
        <v>63</v>
      </c>
    </row>
    <row r="525" s="3" customFormat="1" ht="16.05" customHeight="1" spans="1:7">
      <c r="A525" s="16">
        <v>522</v>
      </c>
      <c r="B525" s="38" t="s">
        <v>65</v>
      </c>
      <c r="C525" s="39" t="s">
        <v>71</v>
      </c>
      <c r="D525" s="22">
        <v>41608</v>
      </c>
      <c r="E525" s="12" t="s">
        <v>48</v>
      </c>
      <c r="F525" s="23">
        <v>1</v>
      </c>
      <c r="G525" s="21" t="s">
        <v>63</v>
      </c>
    </row>
    <row r="526" s="3" customFormat="1" ht="16.05" customHeight="1" spans="1:7">
      <c r="A526" s="16">
        <v>523</v>
      </c>
      <c r="B526" s="38" t="s">
        <v>68</v>
      </c>
      <c r="C526" s="39" t="s">
        <v>71</v>
      </c>
      <c r="D526" s="22">
        <v>41608</v>
      </c>
      <c r="E526" s="12" t="s">
        <v>48</v>
      </c>
      <c r="F526" s="23">
        <v>1</v>
      </c>
      <c r="G526" s="21" t="s">
        <v>63</v>
      </c>
    </row>
    <row r="527" s="3" customFormat="1" ht="16.05" customHeight="1" spans="1:7">
      <c r="A527" s="16">
        <v>524</v>
      </c>
      <c r="B527" s="38" t="s">
        <v>68</v>
      </c>
      <c r="C527" s="39" t="s">
        <v>71</v>
      </c>
      <c r="D527" s="22">
        <v>42002</v>
      </c>
      <c r="E527" s="12" t="s">
        <v>48</v>
      </c>
      <c r="F527" s="23">
        <v>1</v>
      </c>
      <c r="G527" s="21" t="s">
        <v>63</v>
      </c>
    </row>
    <row r="528" s="3" customFormat="1" ht="16.05" customHeight="1" spans="1:7">
      <c r="A528" s="16">
        <v>525</v>
      </c>
      <c r="B528" s="38" t="s">
        <v>68</v>
      </c>
      <c r="C528" s="39" t="s">
        <v>71</v>
      </c>
      <c r="D528" s="22">
        <v>42002</v>
      </c>
      <c r="E528" s="12" t="s">
        <v>48</v>
      </c>
      <c r="F528" s="23">
        <v>1</v>
      </c>
      <c r="G528" s="21" t="s">
        <v>63</v>
      </c>
    </row>
    <row r="529" s="3" customFormat="1" ht="16.05" customHeight="1" spans="1:7">
      <c r="A529" s="16">
        <v>526</v>
      </c>
      <c r="B529" s="38" t="s">
        <v>65</v>
      </c>
      <c r="C529" s="39" t="s">
        <v>71</v>
      </c>
      <c r="D529" s="22">
        <v>41608</v>
      </c>
      <c r="E529" s="12" t="s">
        <v>48</v>
      </c>
      <c r="F529" s="23">
        <v>1</v>
      </c>
      <c r="G529" s="21" t="s">
        <v>63</v>
      </c>
    </row>
    <row r="530" s="3" customFormat="1" ht="16.05" customHeight="1" spans="1:7">
      <c r="A530" s="16">
        <v>527</v>
      </c>
      <c r="B530" s="38" t="s">
        <v>72</v>
      </c>
      <c r="C530" s="39" t="s">
        <v>71</v>
      </c>
      <c r="D530" s="22">
        <v>41608</v>
      </c>
      <c r="E530" s="12" t="s">
        <v>48</v>
      </c>
      <c r="F530" s="23">
        <v>1</v>
      </c>
      <c r="G530" s="21" t="s">
        <v>63</v>
      </c>
    </row>
    <row r="531" s="3" customFormat="1" ht="16.05" customHeight="1" spans="1:7">
      <c r="A531" s="16">
        <v>528</v>
      </c>
      <c r="B531" s="38" t="s">
        <v>72</v>
      </c>
      <c r="C531" s="39" t="s">
        <v>71</v>
      </c>
      <c r="D531" s="22">
        <v>41608</v>
      </c>
      <c r="E531" s="12" t="s">
        <v>48</v>
      </c>
      <c r="F531" s="23">
        <v>1</v>
      </c>
      <c r="G531" s="21" t="s">
        <v>63</v>
      </c>
    </row>
    <row r="532" s="3" customFormat="1" ht="16.05" customHeight="1" spans="1:7">
      <c r="A532" s="16">
        <v>529</v>
      </c>
      <c r="B532" s="38" t="s">
        <v>68</v>
      </c>
      <c r="C532" s="39" t="s">
        <v>73</v>
      </c>
      <c r="D532" s="22">
        <v>42002</v>
      </c>
      <c r="E532" s="12" t="s">
        <v>48</v>
      </c>
      <c r="F532" s="23">
        <v>1</v>
      </c>
      <c r="G532" s="21" t="s">
        <v>63</v>
      </c>
    </row>
    <row r="533" s="3" customFormat="1" ht="16.05" customHeight="1" spans="1:7">
      <c r="A533" s="16">
        <v>530</v>
      </c>
      <c r="B533" s="38" t="s">
        <v>68</v>
      </c>
      <c r="C533" s="39" t="s">
        <v>74</v>
      </c>
      <c r="D533" s="22">
        <v>42002</v>
      </c>
      <c r="E533" s="12" t="s">
        <v>48</v>
      </c>
      <c r="F533" s="23">
        <v>1</v>
      </c>
      <c r="G533" s="21" t="s">
        <v>63</v>
      </c>
    </row>
    <row r="534" s="3" customFormat="1" ht="16.05" customHeight="1" spans="1:7">
      <c r="A534" s="16">
        <v>531</v>
      </c>
      <c r="B534" s="38" t="s">
        <v>68</v>
      </c>
      <c r="C534" s="39" t="s">
        <v>73</v>
      </c>
      <c r="D534" s="22">
        <v>42002</v>
      </c>
      <c r="E534" s="12" t="s">
        <v>48</v>
      </c>
      <c r="F534" s="23">
        <v>1</v>
      </c>
      <c r="G534" s="21" t="s">
        <v>63</v>
      </c>
    </row>
    <row r="535" s="3" customFormat="1" ht="16.05" customHeight="1" spans="1:7">
      <c r="A535" s="16">
        <v>532</v>
      </c>
      <c r="B535" s="38" t="s">
        <v>68</v>
      </c>
      <c r="C535" s="39" t="s">
        <v>74</v>
      </c>
      <c r="D535" s="22">
        <v>42002</v>
      </c>
      <c r="E535" s="12" t="s">
        <v>48</v>
      </c>
      <c r="F535" s="23">
        <v>1</v>
      </c>
      <c r="G535" s="21" t="s">
        <v>63</v>
      </c>
    </row>
    <row r="536" s="3" customFormat="1" ht="16.05" customHeight="1" spans="1:7">
      <c r="A536" s="16">
        <v>533</v>
      </c>
      <c r="B536" s="38" t="s">
        <v>72</v>
      </c>
      <c r="C536" s="39" t="s">
        <v>71</v>
      </c>
      <c r="D536" s="22">
        <v>41608</v>
      </c>
      <c r="E536" s="12" t="s">
        <v>48</v>
      </c>
      <c r="F536" s="23">
        <v>1</v>
      </c>
      <c r="G536" s="21" t="s">
        <v>63</v>
      </c>
    </row>
    <row r="537" s="3" customFormat="1" ht="16.05" customHeight="1" spans="1:7">
      <c r="A537" s="16">
        <v>534</v>
      </c>
      <c r="B537" s="38" t="s">
        <v>68</v>
      </c>
      <c r="C537" s="39" t="s">
        <v>73</v>
      </c>
      <c r="D537" s="22">
        <v>42002</v>
      </c>
      <c r="E537" s="12" t="s">
        <v>48</v>
      </c>
      <c r="F537" s="23">
        <v>1</v>
      </c>
      <c r="G537" s="21" t="s">
        <v>63</v>
      </c>
    </row>
    <row r="538" s="3" customFormat="1" ht="16.05" customHeight="1" spans="1:7">
      <c r="A538" s="16">
        <v>535</v>
      </c>
      <c r="B538" s="38" t="s">
        <v>68</v>
      </c>
      <c r="C538" s="39" t="s">
        <v>74</v>
      </c>
      <c r="D538" s="22">
        <v>42002</v>
      </c>
      <c r="E538" s="12" t="s">
        <v>48</v>
      </c>
      <c r="F538" s="23">
        <v>1</v>
      </c>
      <c r="G538" s="21" t="s">
        <v>63</v>
      </c>
    </row>
    <row r="539" s="3" customFormat="1" ht="16.05" customHeight="1" spans="1:7">
      <c r="A539" s="16">
        <v>536</v>
      </c>
      <c r="B539" s="38" t="s">
        <v>72</v>
      </c>
      <c r="C539" s="39" t="s">
        <v>71</v>
      </c>
      <c r="D539" s="22">
        <v>41608</v>
      </c>
      <c r="E539" s="12" t="s">
        <v>48</v>
      </c>
      <c r="F539" s="23">
        <v>1</v>
      </c>
      <c r="G539" s="21" t="s">
        <v>63</v>
      </c>
    </row>
    <row r="540" s="3" customFormat="1" ht="16.05" customHeight="1" spans="1:7">
      <c r="A540" s="16">
        <v>537</v>
      </c>
      <c r="B540" s="38" t="s">
        <v>72</v>
      </c>
      <c r="C540" s="39" t="s">
        <v>71</v>
      </c>
      <c r="D540" s="22">
        <v>41608</v>
      </c>
      <c r="E540" s="12" t="s">
        <v>48</v>
      </c>
      <c r="F540" s="23">
        <v>1</v>
      </c>
      <c r="G540" s="21" t="s">
        <v>63</v>
      </c>
    </row>
    <row r="541" s="3" customFormat="1" ht="16.05" customHeight="1" spans="1:7">
      <c r="A541" s="16">
        <v>538</v>
      </c>
      <c r="B541" s="38" t="s">
        <v>65</v>
      </c>
      <c r="C541" s="39" t="s">
        <v>75</v>
      </c>
      <c r="D541" s="22">
        <v>41608</v>
      </c>
      <c r="E541" s="12" t="s">
        <v>48</v>
      </c>
      <c r="F541" s="23">
        <v>1</v>
      </c>
      <c r="G541" s="21" t="s">
        <v>63</v>
      </c>
    </row>
    <row r="542" s="3" customFormat="1" ht="16.05" customHeight="1" spans="1:7">
      <c r="A542" s="16">
        <v>539</v>
      </c>
      <c r="B542" s="38" t="s">
        <v>65</v>
      </c>
      <c r="C542" s="39" t="s">
        <v>75</v>
      </c>
      <c r="D542" s="22">
        <v>42002</v>
      </c>
      <c r="E542" s="12" t="s">
        <v>48</v>
      </c>
      <c r="F542" s="23">
        <v>1</v>
      </c>
      <c r="G542" s="21" t="s">
        <v>63</v>
      </c>
    </row>
    <row r="543" s="3" customFormat="1" ht="16.05" customHeight="1" spans="1:7">
      <c r="A543" s="16">
        <v>540</v>
      </c>
      <c r="B543" s="38" t="s">
        <v>72</v>
      </c>
      <c r="C543" s="39" t="s">
        <v>71</v>
      </c>
      <c r="D543" s="22">
        <v>41608</v>
      </c>
      <c r="E543" s="12" t="s">
        <v>48</v>
      </c>
      <c r="F543" s="23">
        <v>1</v>
      </c>
      <c r="G543" s="21" t="s">
        <v>63</v>
      </c>
    </row>
    <row r="544" s="3" customFormat="1" ht="16.05" customHeight="1" spans="1:7">
      <c r="A544" s="16">
        <v>541</v>
      </c>
      <c r="B544" s="38" t="s">
        <v>68</v>
      </c>
      <c r="C544" s="39" t="s">
        <v>74</v>
      </c>
      <c r="D544" s="22">
        <v>41608</v>
      </c>
      <c r="E544" s="12" t="s">
        <v>48</v>
      </c>
      <c r="F544" s="23">
        <v>1</v>
      </c>
      <c r="G544" s="21" t="s">
        <v>63</v>
      </c>
    </row>
    <row r="545" s="3" customFormat="1" ht="16.05" customHeight="1" spans="1:7">
      <c r="A545" s="16">
        <v>542</v>
      </c>
      <c r="B545" s="38" t="s">
        <v>72</v>
      </c>
      <c r="C545" s="39" t="s">
        <v>71</v>
      </c>
      <c r="D545" s="22">
        <v>41608</v>
      </c>
      <c r="E545" s="12" t="s">
        <v>48</v>
      </c>
      <c r="F545" s="23">
        <v>1</v>
      </c>
      <c r="G545" s="21" t="s">
        <v>63</v>
      </c>
    </row>
    <row r="546" s="3" customFormat="1" ht="16.05" customHeight="1" spans="1:7">
      <c r="A546" s="16">
        <v>543</v>
      </c>
      <c r="B546" s="38" t="s">
        <v>68</v>
      </c>
      <c r="C546" s="39" t="s">
        <v>73</v>
      </c>
      <c r="D546" s="22">
        <v>42002</v>
      </c>
      <c r="E546" s="12" t="s">
        <v>48</v>
      </c>
      <c r="F546" s="23">
        <v>1</v>
      </c>
      <c r="G546" s="21" t="s">
        <v>63</v>
      </c>
    </row>
    <row r="547" s="3" customFormat="1" ht="16.05" customHeight="1" spans="1:7">
      <c r="A547" s="16">
        <v>544</v>
      </c>
      <c r="B547" s="38" t="s">
        <v>65</v>
      </c>
      <c r="C547" s="39" t="s">
        <v>75</v>
      </c>
      <c r="D547" s="22">
        <v>42002</v>
      </c>
      <c r="E547" s="12" t="s">
        <v>48</v>
      </c>
      <c r="F547" s="23">
        <v>1</v>
      </c>
      <c r="G547" s="21" t="s">
        <v>63</v>
      </c>
    </row>
    <row r="548" s="3" customFormat="1" ht="16.05" customHeight="1" spans="1:7">
      <c r="A548" s="16">
        <v>545</v>
      </c>
      <c r="B548" s="38" t="s">
        <v>68</v>
      </c>
      <c r="C548" s="39" t="s">
        <v>73</v>
      </c>
      <c r="D548" s="22">
        <v>42002</v>
      </c>
      <c r="E548" s="12" t="s">
        <v>48</v>
      </c>
      <c r="F548" s="23">
        <v>1</v>
      </c>
      <c r="G548" s="21" t="s">
        <v>63</v>
      </c>
    </row>
    <row r="549" s="3" customFormat="1" ht="16.05" customHeight="1" spans="1:7">
      <c r="A549" s="16">
        <v>546</v>
      </c>
      <c r="B549" s="38" t="s">
        <v>65</v>
      </c>
      <c r="C549" s="39" t="s">
        <v>75</v>
      </c>
      <c r="D549" s="22">
        <v>42002</v>
      </c>
      <c r="E549" s="12" t="s">
        <v>48</v>
      </c>
      <c r="F549" s="23">
        <v>1</v>
      </c>
      <c r="G549" s="21" t="s">
        <v>63</v>
      </c>
    </row>
    <row r="550" s="3" customFormat="1" ht="16.05" customHeight="1" spans="1:7">
      <c r="A550" s="16">
        <v>547</v>
      </c>
      <c r="B550" s="38" t="s">
        <v>68</v>
      </c>
      <c r="C550" s="39" t="s">
        <v>74</v>
      </c>
      <c r="D550" s="22">
        <v>42002</v>
      </c>
      <c r="E550" s="12" t="s">
        <v>48</v>
      </c>
      <c r="F550" s="23">
        <v>1</v>
      </c>
      <c r="G550" s="21" t="s">
        <v>63</v>
      </c>
    </row>
    <row r="551" s="3" customFormat="1" ht="16.05" customHeight="1" spans="1:7">
      <c r="A551" s="16">
        <v>548</v>
      </c>
      <c r="B551" s="38" t="s">
        <v>65</v>
      </c>
      <c r="C551" s="39" t="s">
        <v>76</v>
      </c>
      <c r="D551" s="22">
        <v>41608</v>
      </c>
      <c r="E551" s="12" t="s">
        <v>48</v>
      </c>
      <c r="F551" s="23">
        <v>1</v>
      </c>
      <c r="G551" s="21" t="s">
        <v>63</v>
      </c>
    </row>
    <row r="552" s="3" customFormat="1" ht="17" customHeight="1" spans="1:7">
      <c r="A552" s="16">
        <v>549</v>
      </c>
      <c r="B552" s="38" t="s">
        <v>68</v>
      </c>
      <c r="C552" s="39" t="s">
        <v>77</v>
      </c>
      <c r="D552" s="22">
        <v>41608</v>
      </c>
      <c r="E552" s="12" t="s">
        <v>48</v>
      </c>
      <c r="F552" s="23">
        <v>1</v>
      </c>
      <c r="G552" s="21" t="s">
        <v>63</v>
      </c>
    </row>
    <row r="553" s="3" customFormat="1" ht="16.05" customHeight="1" spans="1:7">
      <c r="A553" s="16">
        <v>550</v>
      </c>
      <c r="B553" s="12" t="s">
        <v>46</v>
      </c>
      <c r="C553" s="28" t="s">
        <v>50</v>
      </c>
      <c r="D553" s="22">
        <v>39848</v>
      </c>
      <c r="E553" s="12" t="s">
        <v>48</v>
      </c>
      <c r="F553" s="23">
        <v>474</v>
      </c>
      <c r="G553" s="21" t="s">
        <v>78</v>
      </c>
    </row>
    <row r="554" s="3" customFormat="1" ht="16.05" customHeight="1" spans="1:7">
      <c r="A554" s="16">
        <v>551</v>
      </c>
      <c r="B554" s="17" t="s">
        <v>46</v>
      </c>
      <c r="C554" s="17" t="s">
        <v>50</v>
      </c>
      <c r="D554" s="22">
        <v>38687</v>
      </c>
      <c r="E554" s="12" t="s">
        <v>48</v>
      </c>
      <c r="F554" s="23">
        <v>352</v>
      </c>
      <c r="G554" s="21" t="s">
        <v>78</v>
      </c>
    </row>
    <row r="555" s="3" customFormat="1" ht="16.05" customHeight="1" spans="1:7">
      <c r="A555" s="16">
        <v>552</v>
      </c>
      <c r="B555" s="17" t="s">
        <v>46</v>
      </c>
      <c r="C555" s="17" t="s">
        <v>50</v>
      </c>
      <c r="D555" s="22">
        <v>42244</v>
      </c>
      <c r="E555" s="12" t="s">
        <v>48</v>
      </c>
      <c r="F555" s="23">
        <v>224</v>
      </c>
      <c r="G555" s="21" t="s">
        <v>78</v>
      </c>
    </row>
    <row r="556" s="3" customFormat="1" ht="16.05" customHeight="1" spans="1:7">
      <c r="A556" s="16">
        <v>553</v>
      </c>
      <c r="B556" s="12" t="s">
        <v>46</v>
      </c>
      <c r="C556" s="28" t="s">
        <v>50</v>
      </c>
      <c r="D556" s="22">
        <v>40738</v>
      </c>
      <c r="E556" s="12" t="s">
        <v>48</v>
      </c>
      <c r="F556" s="23">
        <v>201</v>
      </c>
      <c r="G556" s="21" t="s">
        <v>78</v>
      </c>
    </row>
    <row r="557" s="3" customFormat="1" ht="16.05" customHeight="1" spans="1:7">
      <c r="A557" s="16">
        <v>554</v>
      </c>
      <c r="B557" s="12" t="s">
        <v>46</v>
      </c>
      <c r="C557" s="28" t="s">
        <v>50</v>
      </c>
      <c r="D557" s="22">
        <v>41164</v>
      </c>
      <c r="E557" s="12" t="s">
        <v>48</v>
      </c>
      <c r="F557" s="23">
        <v>160</v>
      </c>
      <c r="G557" s="21" t="s">
        <v>78</v>
      </c>
    </row>
    <row r="558" s="3" customFormat="1" ht="16.05" customHeight="1" spans="1:7">
      <c r="A558" s="16">
        <v>555</v>
      </c>
      <c r="B558" s="12" t="s">
        <v>46</v>
      </c>
      <c r="C558" s="28" t="s">
        <v>50</v>
      </c>
      <c r="D558" s="22">
        <v>40608</v>
      </c>
      <c r="E558" s="12" t="s">
        <v>48</v>
      </c>
      <c r="F558" s="23">
        <v>108</v>
      </c>
      <c r="G558" s="21" t="s">
        <v>78</v>
      </c>
    </row>
  </sheetData>
  <mergeCells count="8">
    <mergeCell ref="A1:G1"/>
    <mergeCell ref="A2:A3"/>
    <mergeCell ref="B2:B3"/>
    <mergeCell ref="C2:C3"/>
    <mergeCell ref="D2:D3"/>
    <mergeCell ref="E2:E3"/>
    <mergeCell ref="F2:F3"/>
    <mergeCell ref="G2:G3"/>
  </mergeCells>
  <dataValidations count="1">
    <dataValidation type="list" allowBlank="1" showInputMessage="1" showErrorMessage="1" sqref="B248">
      <formula1>仪器子名称</formula1>
    </dataValidation>
  </dataValidations>
  <printOptions horizontalCentered="1"/>
  <pageMargins left="0.196527777777778" right="0.03" top="0.550694444444444" bottom="0.432638888888889" header="0.2" footer="0.15748031496063"/>
  <pageSetup paperSize="9" scale="90" fitToHeight="0" orientation="landscape"/>
  <headerFooter>
    <oddFooter>&amp;C第 &amp;P 页，共 &amp;N 页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57"/>
    <pageSetUpPr fitToPage="1"/>
  </sheetPr>
  <dimension ref="A1:G93"/>
  <sheetViews>
    <sheetView zoomScale="98" zoomScaleNormal="98" workbookViewId="0">
      <pane xSplit="1" ySplit="3" topLeftCell="B4" activePane="bottomRight" state="frozen"/>
      <selection/>
      <selection pane="topRight"/>
      <selection pane="bottomLeft"/>
      <selection pane="bottomRight" activeCell="A1" sqref="A1:G1"/>
    </sheetView>
  </sheetViews>
  <sheetFormatPr defaultColWidth="9" defaultRowHeight="15" customHeight="1" outlineLevelCol="6"/>
  <cols>
    <col min="1" max="1" width="6.125" style="4" customWidth="1"/>
    <col min="2" max="2" width="19" style="5" customWidth="1"/>
    <col min="3" max="3" width="15.6833333333333" style="5" customWidth="1"/>
    <col min="4" max="4" width="9.79166666666667" style="4" customWidth="1"/>
    <col min="5" max="5" width="7.26666666666667" style="4" customWidth="1"/>
    <col min="6" max="6" width="6.4" style="6" customWidth="1"/>
    <col min="7" max="7" width="19.9" style="7" customWidth="1"/>
    <col min="8" max="16384" width="9" style="7"/>
  </cols>
  <sheetData>
    <row r="1" s="1" customFormat="1" ht="28.95" customHeight="1" spans="1:7">
      <c r="A1" s="8" t="s">
        <v>79</v>
      </c>
      <c r="B1" s="8"/>
      <c r="C1" s="8"/>
      <c r="D1" s="8"/>
      <c r="E1" s="8"/>
      <c r="F1" s="8"/>
      <c r="G1" s="8"/>
    </row>
    <row r="2" s="2" customFormat="1" ht="16.05" customHeight="1" spans="1:7">
      <c r="A2" s="9" t="s">
        <v>4</v>
      </c>
      <c r="B2" s="10" t="s">
        <v>40</v>
      </c>
      <c r="C2" s="10" t="s">
        <v>41</v>
      </c>
      <c r="D2" s="9" t="s">
        <v>42</v>
      </c>
      <c r="E2" s="9" t="s">
        <v>43</v>
      </c>
      <c r="F2" s="11" t="s">
        <v>44</v>
      </c>
      <c r="G2" s="12" t="s">
        <v>45</v>
      </c>
    </row>
    <row r="3" s="2" customFormat="1" ht="16.05" customHeight="1" spans="1:7">
      <c r="A3" s="13"/>
      <c r="B3" s="14"/>
      <c r="C3" s="14"/>
      <c r="D3" s="13"/>
      <c r="E3" s="13"/>
      <c r="F3" s="15"/>
      <c r="G3" s="12"/>
    </row>
    <row r="4" s="3" customFormat="1" ht="16.05" customHeight="1" spans="1:7">
      <c r="A4" s="16">
        <v>1</v>
      </c>
      <c r="B4" s="17" t="s">
        <v>46</v>
      </c>
      <c r="C4" s="17" t="s">
        <v>80</v>
      </c>
      <c r="D4" s="22">
        <v>40087</v>
      </c>
      <c r="E4" s="12" t="s">
        <v>48</v>
      </c>
      <c r="F4" s="23">
        <v>2012</v>
      </c>
      <c r="G4" s="21" t="s">
        <v>81</v>
      </c>
    </row>
    <row r="5" s="3" customFormat="1" ht="16.05" customHeight="1" spans="1:7">
      <c r="A5" s="16">
        <v>2</v>
      </c>
      <c r="B5" s="17" t="s">
        <v>46</v>
      </c>
      <c r="C5" s="17" t="s">
        <v>82</v>
      </c>
      <c r="D5" s="22">
        <v>44172</v>
      </c>
      <c r="E5" s="12" t="s">
        <v>48</v>
      </c>
      <c r="F5" s="23">
        <v>411</v>
      </c>
      <c r="G5" s="21" t="s">
        <v>81</v>
      </c>
    </row>
    <row r="6" s="3" customFormat="1" ht="16.05" customHeight="1" spans="1:7">
      <c r="A6" s="16">
        <v>3</v>
      </c>
      <c r="B6" s="17" t="s">
        <v>46</v>
      </c>
      <c r="C6" s="17" t="s">
        <v>82</v>
      </c>
      <c r="D6" s="22">
        <v>41039</v>
      </c>
      <c r="E6" s="12" t="s">
        <v>48</v>
      </c>
      <c r="F6" s="23">
        <v>82</v>
      </c>
      <c r="G6" s="21" t="s">
        <v>81</v>
      </c>
    </row>
    <row r="7" s="3" customFormat="1" ht="16.05" customHeight="1" spans="1:7">
      <c r="A7" s="16">
        <v>4</v>
      </c>
      <c r="B7" s="17" t="s">
        <v>52</v>
      </c>
      <c r="C7" s="17" t="s">
        <v>83</v>
      </c>
      <c r="D7" s="22">
        <v>39934</v>
      </c>
      <c r="E7" s="12" t="s">
        <v>48</v>
      </c>
      <c r="F7" s="23">
        <v>50</v>
      </c>
      <c r="G7" s="21" t="s">
        <v>81</v>
      </c>
    </row>
    <row r="8" s="3" customFormat="1" ht="16.05" customHeight="1" spans="1:7">
      <c r="A8" s="16">
        <v>5</v>
      </c>
      <c r="B8" s="17" t="s">
        <v>46</v>
      </c>
      <c r="C8" s="17" t="s">
        <v>83</v>
      </c>
      <c r="D8" s="22">
        <v>38687</v>
      </c>
      <c r="E8" s="12" t="s">
        <v>48</v>
      </c>
      <c r="F8" s="23">
        <v>52</v>
      </c>
      <c r="G8" s="21" t="s">
        <v>81</v>
      </c>
    </row>
    <row r="9" s="3" customFormat="1" ht="16.05" customHeight="1" spans="1:7">
      <c r="A9" s="16">
        <v>6</v>
      </c>
      <c r="B9" s="17" t="s">
        <v>54</v>
      </c>
      <c r="C9" s="17" t="s">
        <v>84</v>
      </c>
      <c r="D9" s="22">
        <v>40148</v>
      </c>
      <c r="E9" s="12" t="s">
        <v>48</v>
      </c>
      <c r="F9" s="23">
        <v>7</v>
      </c>
      <c r="G9" s="21" t="s">
        <v>81</v>
      </c>
    </row>
    <row r="10" s="3" customFormat="1" ht="16.05" customHeight="1" spans="1:7">
      <c r="A10" s="16">
        <v>7</v>
      </c>
      <c r="B10" s="17" t="s">
        <v>46</v>
      </c>
      <c r="C10" s="17" t="s">
        <v>85</v>
      </c>
      <c r="D10" s="22">
        <v>40167</v>
      </c>
      <c r="E10" s="12" t="s">
        <v>48</v>
      </c>
      <c r="F10" s="23">
        <v>48</v>
      </c>
      <c r="G10" s="21" t="s">
        <v>81</v>
      </c>
    </row>
    <row r="11" s="3" customFormat="1" ht="16.05" customHeight="1" spans="1:7">
      <c r="A11" s="16">
        <v>8</v>
      </c>
      <c r="B11" s="17" t="s">
        <v>54</v>
      </c>
      <c r="C11" s="17" t="s">
        <v>55</v>
      </c>
      <c r="D11" s="22">
        <v>42335</v>
      </c>
      <c r="E11" s="12" t="s">
        <v>48</v>
      </c>
      <c r="F11" s="23">
        <v>6</v>
      </c>
      <c r="G11" s="21" t="s">
        <v>81</v>
      </c>
    </row>
    <row r="12" s="3" customFormat="1" ht="16.05" customHeight="1" spans="1:7">
      <c r="A12" s="16">
        <v>9</v>
      </c>
      <c r="B12" s="17" t="s">
        <v>54</v>
      </c>
      <c r="C12" s="17" t="s">
        <v>86</v>
      </c>
      <c r="D12" s="22">
        <v>43818</v>
      </c>
      <c r="E12" s="12" t="s">
        <v>48</v>
      </c>
      <c r="F12" s="23">
        <v>2</v>
      </c>
      <c r="G12" s="21" t="s">
        <v>81</v>
      </c>
    </row>
    <row r="13" s="3" customFormat="1" ht="16.05" customHeight="1" spans="1:7">
      <c r="A13" s="16">
        <v>10</v>
      </c>
      <c r="B13" s="17" t="s">
        <v>87</v>
      </c>
      <c r="C13" s="17" t="s">
        <v>88</v>
      </c>
      <c r="D13" s="22">
        <v>42366</v>
      </c>
      <c r="E13" s="12" t="s">
        <v>48</v>
      </c>
      <c r="F13" s="23">
        <v>3</v>
      </c>
      <c r="G13" s="21" t="s">
        <v>81</v>
      </c>
    </row>
    <row r="14" s="3" customFormat="1" ht="16.05" customHeight="1" spans="1:7">
      <c r="A14" s="16">
        <v>11</v>
      </c>
      <c r="B14" s="17" t="s">
        <v>52</v>
      </c>
      <c r="C14" s="17" t="s">
        <v>83</v>
      </c>
      <c r="D14" s="22">
        <v>39356</v>
      </c>
      <c r="E14" s="12" t="s">
        <v>48</v>
      </c>
      <c r="F14" s="23">
        <v>9</v>
      </c>
      <c r="G14" s="21" t="s">
        <v>81</v>
      </c>
    </row>
    <row r="15" s="3" customFormat="1" ht="16.05" customHeight="1" spans="1:7">
      <c r="A15" s="16">
        <v>12</v>
      </c>
      <c r="B15" s="17" t="s">
        <v>54</v>
      </c>
      <c r="C15" s="17" t="s">
        <v>86</v>
      </c>
      <c r="D15" s="22">
        <v>39356</v>
      </c>
      <c r="E15" s="12" t="s">
        <v>48</v>
      </c>
      <c r="F15" s="23">
        <v>1</v>
      </c>
      <c r="G15" s="21" t="s">
        <v>81</v>
      </c>
    </row>
    <row r="16" s="3" customFormat="1" ht="16.05" customHeight="1" spans="1:7">
      <c r="A16" s="16">
        <v>13</v>
      </c>
      <c r="B16" s="17" t="s">
        <v>54</v>
      </c>
      <c r="C16" s="17" t="s">
        <v>55</v>
      </c>
      <c r="D16" s="22">
        <v>39722</v>
      </c>
      <c r="E16" s="12" t="s">
        <v>48</v>
      </c>
      <c r="F16" s="23">
        <v>2</v>
      </c>
      <c r="G16" s="21" t="s">
        <v>81</v>
      </c>
    </row>
    <row r="17" s="3" customFormat="1" ht="16.05" customHeight="1" spans="1:7">
      <c r="A17" s="16">
        <v>14</v>
      </c>
      <c r="B17" s="17" t="s">
        <v>54</v>
      </c>
      <c r="C17" s="17" t="s">
        <v>89</v>
      </c>
      <c r="D17" s="22">
        <v>43088</v>
      </c>
      <c r="E17" s="12" t="s">
        <v>48</v>
      </c>
      <c r="F17" s="23">
        <v>1</v>
      </c>
      <c r="G17" s="21" t="s">
        <v>81</v>
      </c>
    </row>
    <row r="18" s="3" customFormat="1" ht="16.05" customHeight="1" spans="1:7">
      <c r="A18" s="16">
        <v>15</v>
      </c>
      <c r="B18" s="17" t="s">
        <v>54</v>
      </c>
      <c r="C18" s="17" t="s">
        <v>89</v>
      </c>
      <c r="D18" s="22">
        <v>43088</v>
      </c>
      <c r="E18" s="12" t="s">
        <v>48</v>
      </c>
      <c r="F18" s="23">
        <v>1</v>
      </c>
      <c r="G18" s="21" t="s">
        <v>81</v>
      </c>
    </row>
    <row r="19" s="3" customFormat="1" ht="16.05" customHeight="1" spans="1:7">
      <c r="A19" s="16">
        <v>16</v>
      </c>
      <c r="B19" s="17" t="s">
        <v>54</v>
      </c>
      <c r="C19" s="17" t="s">
        <v>89</v>
      </c>
      <c r="D19" s="22">
        <v>43088</v>
      </c>
      <c r="E19" s="12" t="s">
        <v>48</v>
      </c>
      <c r="F19" s="23">
        <v>1</v>
      </c>
      <c r="G19" s="21" t="s">
        <v>81</v>
      </c>
    </row>
    <row r="20" s="3" customFormat="1" ht="16.05" customHeight="1" spans="1:7">
      <c r="A20" s="16">
        <v>17</v>
      </c>
      <c r="B20" s="17" t="s">
        <v>52</v>
      </c>
      <c r="C20" s="17" t="s">
        <v>90</v>
      </c>
      <c r="D20" s="22">
        <v>43213</v>
      </c>
      <c r="E20" s="12" t="s">
        <v>48</v>
      </c>
      <c r="F20" s="23">
        <v>3</v>
      </c>
      <c r="G20" s="21" t="s">
        <v>81</v>
      </c>
    </row>
    <row r="21" s="3" customFormat="1" ht="16.05" customHeight="1" spans="1:7">
      <c r="A21" s="16">
        <v>18</v>
      </c>
      <c r="B21" s="17" t="s">
        <v>52</v>
      </c>
      <c r="C21" s="17" t="s">
        <v>80</v>
      </c>
      <c r="D21" s="22">
        <v>43054</v>
      </c>
      <c r="E21" s="12" t="s">
        <v>48</v>
      </c>
      <c r="F21" s="23">
        <v>1</v>
      </c>
      <c r="G21" s="21" t="s">
        <v>81</v>
      </c>
    </row>
    <row r="22" s="3" customFormat="1" ht="16.05" customHeight="1" spans="1:7">
      <c r="A22" s="16">
        <v>19</v>
      </c>
      <c r="B22" s="17" t="s">
        <v>52</v>
      </c>
      <c r="C22" s="17" t="s">
        <v>80</v>
      </c>
      <c r="D22" s="22">
        <v>43054</v>
      </c>
      <c r="E22" s="12" t="s">
        <v>48</v>
      </c>
      <c r="F22" s="23">
        <v>1</v>
      </c>
      <c r="G22" s="21" t="s">
        <v>81</v>
      </c>
    </row>
    <row r="23" s="3" customFormat="1" ht="16.05" customHeight="1" spans="1:7">
      <c r="A23" s="16">
        <v>20</v>
      </c>
      <c r="B23" s="17" t="s">
        <v>52</v>
      </c>
      <c r="C23" s="17" t="s">
        <v>80</v>
      </c>
      <c r="D23" s="22">
        <v>43054</v>
      </c>
      <c r="E23" s="12" t="s">
        <v>48</v>
      </c>
      <c r="F23" s="23">
        <v>1</v>
      </c>
      <c r="G23" s="21" t="s">
        <v>81</v>
      </c>
    </row>
    <row r="24" s="3" customFormat="1" ht="16.05" customHeight="1" spans="1:7">
      <c r="A24" s="16">
        <v>21</v>
      </c>
      <c r="B24" s="17" t="s">
        <v>52</v>
      </c>
      <c r="C24" s="17" t="s">
        <v>80</v>
      </c>
      <c r="D24" s="22">
        <v>43054</v>
      </c>
      <c r="E24" s="12" t="s">
        <v>48</v>
      </c>
      <c r="F24" s="23">
        <v>1</v>
      </c>
      <c r="G24" s="21" t="s">
        <v>81</v>
      </c>
    </row>
    <row r="25" s="3" customFormat="1" ht="16.05" customHeight="1" spans="1:7">
      <c r="A25" s="16">
        <v>22</v>
      </c>
      <c r="B25" s="17" t="s">
        <v>52</v>
      </c>
      <c r="C25" s="17" t="s">
        <v>80</v>
      </c>
      <c r="D25" s="22">
        <v>43054</v>
      </c>
      <c r="E25" s="12" t="s">
        <v>48</v>
      </c>
      <c r="F25" s="23">
        <v>1</v>
      </c>
      <c r="G25" s="21" t="s">
        <v>81</v>
      </c>
    </row>
    <row r="26" s="3" customFormat="1" ht="16.05" customHeight="1" spans="1:7">
      <c r="A26" s="16">
        <v>23</v>
      </c>
      <c r="B26" s="17" t="s">
        <v>52</v>
      </c>
      <c r="C26" s="17" t="s">
        <v>80</v>
      </c>
      <c r="D26" s="22">
        <v>43054</v>
      </c>
      <c r="E26" s="12" t="s">
        <v>48</v>
      </c>
      <c r="F26" s="23">
        <v>1</v>
      </c>
      <c r="G26" s="21" t="s">
        <v>81</v>
      </c>
    </row>
    <row r="27" s="3" customFormat="1" ht="16.05" customHeight="1" spans="1:7">
      <c r="A27" s="16">
        <v>24</v>
      </c>
      <c r="B27" s="17" t="s">
        <v>52</v>
      </c>
      <c r="C27" s="17" t="s">
        <v>80</v>
      </c>
      <c r="D27" s="22">
        <v>43054</v>
      </c>
      <c r="E27" s="12" t="s">
        <v>48</v>
      </c>
      <c r="F27" s="23">
        <v>1</v>
      </c>
      <c r="G27" s="21" t="s">
        <v>81</v>
      </c>
    </row>
    <row r="28" s="3" customFormat="1" ht="16.05" customHeight="1" spans="1:7">
      <c r="A28" s="16">
        <v>25</v>
      </c>
      <c r="B28" s="17" t="s">
        <v>52</v>
      </c>
      <c r="C28" s="17" t="s">
        <v>80</v>
      </c>
      <c r="D28" s="22">
        <v>43054</v>
      </c>
      <c r="E28" s="12" t="s">
        <v>48</v>
      </c>
      <c r="F28" s="23">
        <v>1</v>
      </c>
      <c r="G28" s="21" t="s">
        <v>81</v>
      </c>
    </row>
    <row r="29" s="3" customFormat="1" ht="16.05" customHeight="1" spans="1:7">
      <c r="A29" s="16">
        <v>26</v>
      </c>
      <c r="B29" s="17" t="s">
        <v>52</v>
      </c>
      <c r="C29" s="17" t="s">
        <v>80</v>
      </c>
      <c r="D29" s="22">
        <v>43054</v>
      </c>
      <c r="E29" s="12" t="s">
        <v>48</v>
      </c>
      <c r="F29" s="23">
        <v>1</v>
      </c>
      <c r="G29" s="21" t="s">
        <v>81</v>
      </c>
    </row>
    <row r="30" s="3" customFormat="1" ht="16.05" customHeight="1" spans="1:7">
      <c r="A30" s="16">
        <v>27</v>
      </c>
      <c r="B30" s="17" t="s">
        <v>52</v>
      </c>
      <c r="C30" s="17" t="s">
        <v>80</v>
      </c>
      <c r="D30" s="22">
        <v>43054</v>
      </c>
      <c r="E30" s="12" t="s">
        <v>48</v>
      </c>
      <c r="F30" s="23">
        <v>1</v>
      </c>
      <c r="G30" s="21" t="s">
        <v>81</v>
      </c>
    </row>
    <row r="31" s="3" customFormat="1" ht="16.05" customHeight="1" spans="1:7">
      <c r="A31" s="16">
        <v>28</v>
      </c>
      <c r="B31" s="17" t="s">
        <v>52</v>
      </c>
      <c r="C31" s="17" t="s">
        <v>80</v>
      </c>
      <c r="D31" s="22">
        <v>43054</v>
      </c>
      <c r="E31" s="12" t="s">
        <v>48</v>
      </c>
      <c r="F31" s="23">
        <v>1</v>
      </c>
      <c r="G31" s="21" t="s">
        <v>81</v>
      </c>
    </row>
    <row r="32" s="3" customFormat="1" ht="16.05" customHeight="1" spans="1:7">
      <c r="A32" s="16">
        <v>29</v>
      </c>
      <c r="B32" s="17" t="s">
        <v>52</v>
      </c>
      <c r="C32" s="17" t="s">
        <v>80</v>
      </c>
      <c r="D32" s="22">
        <v>43054</v>
      </c>
      <c r="E32" s="12" t="s">
        <v>48</v>
      </c>
      <c r="F32" s="23">
        <v>1</v>
      </c>
      <c r="G32" s="21" t="s">
        <v>81</v>
      </c>
    </row>
    <row r="33" s="3" customFormat="1" ht="16.05" customHeight="1" spans="1:7">
      <c r="A33" s="16">
        <v>30</v>
      </c>
      <c r="B33" s="17" t="s">
        <v>52</v>
      </c>
      <c r="C33" s="17" t="s">
        <v>80</v>
      </c>
      <c r="D33" s="22">
        <v>43054</v>
      </c>
      <c r="E33" s="12" t="s">
        <v>48</v>
      </c>
      <c r="F33" s="23">
        <v>1</v>
      </c>
      <c r="G33" s="21" t="s">
        <v>81</v>
      </c>
    </row>
    <row r="34" s="3" customFormat="1" ht="16.05" customHeight="1" spans="1:7">
      <c r="A34" s="16">
        <v>31</v>
      </c>
      <c r="B34" s="17" t="s">
        <v>52</v>
      </c>
      <c r="C34" s="17" t="s">
        <v>80</v>
      </c>
      <c r="D34" s="22">
        <v>43054</v>
      </c>
      <c r="E34" s="12" t="s">
        <v>48</v>
      </c>
      <c r="F34" s="23">
        <v>1</v>
      </c>
      <c r="G34" s="21" t="s">
        <v>81</v>
      </c>
    </row>
    <row r="35" s="3" customFormat="1" ht="16.05" customHeight="1" spans="1:7">
      <c r="A35" s="16">
        <v>32</v>
      </c>
      <c r="B35" s="17" t="s">
        <v>52</v>
      </c>
      <c r="C35" s="17" t="s">
        <v>80</v>
      </c>
      <c r="D35" s="22">
        <v>43054</v>
      </c>
      <c r="E35" s="12" t="s">
        <v>48</v>
      </c>
      <c r="F35" s="23">
        <v>1</v>
      </c>
      <c r="G35" s="21" t="s">
        <v>81</v>
      </c>
    </row>
    <row r="36" s="3" customFormat="1" ht="16.05" customHeight="1" spans="1:7">
      <c r="A36" s="16">
        <v>33</v>
      </c>
      <c r="B36" s="17" t="s">
        <v>52</v>
      </c>
      <c r="C36" s="17" t="s">
        <v>80</v>
      </c>
      <c r="D36" s="22">
        <v>43054</v>
      </c>
      <c r="E36" s="12" t="s">
        <v>48</v>
      </c>
      <c r="F36" s="23">
        <v>1</v>
      </c>
      <c r="G36" s="21" t="s">
        <v>81</v>
      </c>
    </row>
    <row r="37" s="3" customFormat="1" ht="16.05" customHeight="1" spans="1:7">
      <c r="A37" s="16">
        <v>34</v>
      </c>
      <c r="B37" s="17" t="s">
        <v>52</v>
      </c>
      <c r="C37" s="17" t="s">
        <v>80</v>
      </c>
      <c r="D37" s="22">
        <v>43054</v>
      </c>
      <c r="E37" s="12" t="s">
        <v>48</v>
      </c>
      <c r="F37" s="23">
        <v>1</v>
      </c>
      <c r="G37" s="21" t="s">
        <v>81</v>
      </c>
    </row>
    <row r="38" s="3" customFormat="1" ht="16.05" customHeight="1" spans="1:7">
      <c r="A38" s="16">
        <v>35</v>
      </c>
      <c r="B38" s="17" t="s">
        <v>52</v>
      </c>
      <c r="C38" s="17" t="s">
        <v>80</v>
      </c>
      <c r="D38" s="22">
        <v>43054</v>
      </c>
      <c r="E38" s="12" t="s">
        <v>48</v>
      </c>
      <c r="F38" s="23">
        <v>1</v>
      </c>
      <c r="G38" s="21" t="s">
        <v>81</v>
      </c>
    </row>
    <row r="39" s="3" customFormat="1" ht="16.05" customHeight="1" spans="1:7">
      <c r="A39" s="16">
        <v>36</v>
      </c>
      <c r="B39" s="17" t="s">
        <v>52</v>
      </c>
      <c r="C39" s="17" t="s">
        <v>80</v>
      </c>
      <c r="D39" s="22">
        <v>43054</v>
      </c>
      <c r="E39" s="12" t="s">
        <v>48</v>
      </c>
      <c r="F39" s="23">
        <v>1</v>
      </c>
      <c r="G39" s="21" t="s">
        <v>81</v>
      </c>
    </row>
    <row r="40" s="3" customFormat="1" ht="16.05" customHeight="1" spans="1:7">
      <c r="A40" s="16">
        <v>37</v>
      </c>
      <c r="B40" s="17" t="s">
        <v>52</v>
      </c>
      <c r="C40" s="17" t="s">
        <v>80</v>
      </c>
      <c r="D40" s="22">
        <v>43054</v>
      </c>
      <c r="E40" s="12" t="s">
        <v>48</v>
      </c>
      <c r="F40" s="23">
        <v>1</v>
      </c>
      <c r="G40" s="21" t="s">
        <v>81</v>
      </c>
    </row>
    <row r="41" s="3" customFormat="1" ht="16.05" customHeight="1" spans="1:7">
      <c r="A41" s="16">
        <v>38</v>
      </c>
      <c r="B41" s="17" t="s">
        <v>52</v>
      </c>
      <c r="C41" s="17" t="s">
        <v>80</v>
      </c>
      <c r="D41" s="22">
        <v>43054</v>
      </c>
      <c r="E41" s="12" t="s">
        <v>48</v>
      </c>
      <c r="F41" s="23">
        <v>1</v>
      </c>
      <c r="G41" s="21" t="s">
        <v>81</v>
      </c>
    </row>
    <row r="42" s="3" customFormat="1" ht="16.05" customHeight="1" spans="1:7">
      <c r="A42" s="16">
        <v>39</v>
      </c>
      <c r="B42" s="17" t="s">
        <v>52</v>
      </c>
      <c r="C42" s="17" t="s">
        <v>80</v>
      </c>
      <c r="D42" s="22">
        <v>43054</v>
      </c>
      <c r="E42" s="12" t="s">
        <v>48</v>
      </c>
      <c r="F42" s="23">
        <v>1</v>
      </c>
      <c r="G42" s="21" t="s">
        <v>81</v>
      </c>
    </row>
    <row r="43" s="3" customFormat="1" ht="16.05" customHeight="1" spans="1:7">
      <c r="A43" s="16">
        <v>40</v>
      </c>
      <c r="B43" s="17" t="s">
        <v>52</v>
      </c>
      <c r="C43" s="17" t="s">
        <v>80</v>
      </c>
      <c r="D43" s="22">
        <v>43054</v>
      </c>
      <c r="E43" s="12" t="s">
        <v>48</v>
      </c>
      <c r="F43" s="23">
        <v>1</v>
      </c>
      <c r="G43" s="21" t="s">
        <v>81</v>
      </c>
    </row>
    <row r="44" s="3" customFormat="1" ht="16.05" customHeight="1" spans="1:7">
      <c r="A44" s="16">
        <v>41</v>
      </c>
      <c r="B44" s="17" t="s">
        <v>52</v>
      </c>
      <c r="C44" s="17" t="s">
        <v>80</v>
      </c>
      <c r="D44" s="22">
        <v>43054</v>
      </c>
      <c r="E44" s="12" t="s">
        <v>48</v>
      </c>
      <c r="F44" s="23">
        <v>1</v>
      </c>
      <c r="G44" s="21" t="s">
        <v>81</v>
      </c>
    </row>
    <row r="45" s="3" customFormat="1" ht="16.05" customHeight="1" spans="1:7">
      <c r="A45" s="16">
        <v>42</v>
      </c>
      <c r="B45" s="17" t="s">
        <v>46</v>
      </c>
      <c r="C45" s="17" t="s">
        <v>82</v>
      </c>
      <c r="D45" s="22">
        <v>42135</v>
      </c>
      <c r="E45" s="12" t="s">
        <v>48</v>
      </c>
      <c r="F45" s="23">
        <v>1</v>
      </c>
      <c r="G45" s="21" t="s">
        <v>81</v>
      </c>
    </row>
    <row r="46" s="3" customFormat="1" ht="16.05" customHeight="1" spans="1:7">
      <c r="A46" s="16">
        <v>43</v>
      </c>
      <c r="B46" s="17" t="s">
        <v>46</v>
      </c>
      <c r="C46" s="17" t="s">
        <v>82</v>
      </c>
      <c r="D46" s="22">
        <v>42101</v>
      </c>
      <c r="E46" s="12" t="s">
        <v>48</v>
      </c>
      <c r="F46" s="23">
        <v>1</v>
      </c>
      <c r="G46" s="21" t="s">
        <v>81</v>
      </c>
    </row>
    <row r="47" s="3" customFormat="1" ht="16.05" customHeight="1" spans="1:7">
      <c r="A47" s="16">
        <v>44</v>
      </c>
      <c r="B47" s="17" t="s">
        <v>46</v>
      </c>
      <c r="C47" s="17" t="s">
        <v>82</v>
      </c>
      <c r="D47" s="22">
        <v>42135</v>
      </c>
      <c r="E47" s="12" t="s">
        <v>48</v>
      </c>
      <c r="F47" s="23">
        <v>1</v>
      </c>
      <c r="G47" s="21" t="s">
        <v>81</v>
      </c>
    </row>
    <row r="48" s="3" customFormat="1" ht="16.05" customHeight="1" spans="1:7">
      <c r="A48" s="16">
        <v>45</v>
      </c>
      <c r="B48" s="17" t="s">
        <v>46</v>
      </c>
      <c r="C48" s="17" t="s">
        <v>82</v>
      </c>
      <c r="D48" s="22">
        <v>42135</v>
      </c>
      <c r="E48" s="12" t="s">
        <v>48</v>
      </c>
      <c r="F48" s="23">
        <v>1</v>
      </c>
      <c r="G48" s="21" t="s">
        <v>81</v>
      </c>
    </row>
    <row r="49" s="3" customFormat="1" ht="16.05" customHeight="1" spans="1:7">
      <c r="A49" s="16">
        <v>46</v>
      </c>
      <c r="B49" s="17" t="s">
        <v>46</v>
      </c>
      <c r="C49" s="17" t="s">
        <v>82</v>
      </c>
      <c r="D49" s="22">
        <v>42135</v>
      </c>
      <c r="E49" s="12" t="s">
        <v>48</v>
      </c>
      <c r="F49" s="23">
        <v>1</v>
      </c>
      <c r="G49" s="21" t="s">
        <v>81</v>
      </c>
    </row>
    <row r="50" s="3" customFormat="1" ht="16.05" customHeight="1" spans="1:7">
      <c r="A50" s="16">
        <v>47</v>
      </c>
      <c r="B50" s="17" t="s">
        <v>46</v>
      </c>
      <c r="C50" s="17" t="s">
        <v>82</v>
      </c>
      <c r="D50" s="22">
        <v>42135</v>
      </c>
      <c r="E50" s="12" t="s">
        <v>48</v>
      </c>
      <c r="F50" s="23">
        <v>1</v>
      </c>
      <c r="G50" s="21" t="s">
        <v>81</v>
      </c>
    </row>
    <row r="51" s="3" customFormat="1" ht="16.05" customHeight="1" spans="1:7">
      <c r="A51" s="16">
        <v>48</v>
      </c>
      <c r="B51" s="17" t="s">
        <v>46</v>
      </c>
      <c r="C51" s="17" t="s">
        <v>82</v>
      </c>
      <c r="D51" s="22">
        <v>42101</v>
      </c>
      <c r="E51" s="12" t="s">
        <v>48</v>
      </c>
      <c r="F51" s="23">
        <v>1</v>
      </c>
      <c r="G51" s="21" t="s">
        <v>81</v>
      </c>
    </row>
    <row r="52" s="3" customFormat="1" ht="16.05" customHeight="1" spans="1:7">
      <c r="A52" s="16">
        <v>49</v>
      </c>
      <c r="B52" s="17" t="s">
        <v>52</v>
      </c>
      <c r="C52" s="17" t="s">
        <v>85</v>
      </c>
      <c r="D52" s="22">
        <v>42664</v>
      </c>
      <c r="E52" s="12" t="s">
        <v>48</v>
      </c>
      <c r="F52" s="23">
        <v>1</v>
      </c>
      <c r="G52" s="21" t="s">
        <v>81</v>
      </c>
    </row>
    <row r="53" s="3" customFormat="1" ht="16.05" customHeight="1" spans="1:7">
      <c r="A53" s="16">
        <v>50</v>
      </c>
      <c r="B53" s="17" t="s">
        <v>54</v>
      </c>
      <c r="C53" s="17" t="s">
        <v>91</v>
      </c>
      <c r="D53" s="22">
        <v>39142</v>
      </c>
      <c r="E53" s="12" t="s">
        <v>48</v>
      </c>
      <c r="F53" s="23">
        <v>13</v>
      </c>
      <c r="G53" s="21" t="s">
        <v>92</v>
      </c>
    </row>
    <row r="54" s="3" customFormat="1" ht="16.05" customHeight="1" spans="1:7">
      <c r="A54" s="16">
        <v>51</v>
      </c>
      <c r="B54" s="17" t="s">
        <v>46</v>
      </c>
      <c r="C54" s="17" t="s">
        <v>80</v>
      </c>
      <c r="D54" s="22">
        <v>40026</v>
      </c>
      <c r="E54" s="12" t="s">
        <v>48</v>
      </c>
      <c r="F54" s="23">
        <v>316</v>
      </c>
      <c r="G54" s="21" t="s">
        <v>93</v>
      </c>
    </row>
    <row r="55" s="3" customFormat="1" ht="16.05" customHeight="1" spans="1:7">
      <c r="A55" s="16">
        <v>52</v>
      </c>
      <c r="B55" s="17" t="s">
        <v>46</v>
      </c>
      <c r="C55" s="17" t="s">
        <v>90</v>
      </c>
      <c r="D55" s="22">
        <v>43094</v>
      </c>
      <c r="E55" s="12" t="s">
        <v>48</v>
      </c>
      <c r="F55" s="23">
        <v>260</v>
      </c>
      <c r="G55" s="21" t="s">
        <v>94</v>
      </c>
    </row>
    <row r="56" s="3" customFormat="1" ht="16.05" customHeight="1" spans="1:7">
      <c r="A56" s="16">
        <v>53</v>
      </c>
      <c r="B56" s="12" t="s">
        <v>46</v>
      </c>
      <c r="C56" s="28" t="s">
        <v>50</v>
      </c>
      <c r="D56" s="22">
        <v>39535</v>
      </c>
      <c r="E56" s="12" t="s">
        <v>48</v>
      </c>
      <c r="F56" s="23">
        <v>450</v>
      </c>
      <c r="G56" s="21" t="s">
        <v>95</v>
      </c>
    </row>
    <row r="57" s="3" customFormat="1" ht="16.05" customHeight="1" spans="1:7">
      <c r="A57" s="16">
        <v>54</v>
      </c>
      <c r="B57" s="12" t="s">
        <v>46</v>
      </c>
      <c r="C57" s="28" t="s">
        <v>50</v>
      </c>
      <c r="D57" s="22">
        <v>39196</v>
      </c>
      <c r="E57" s="12" t="s">
        <v>48</v>
      </c>
      <c r="F57" s="23">
        <v>200</v>
      </c>
      <c r="G57" s="21" t="s">
        <v>95</v>
      </c>
    </row>
    <row r="58" s="3" customFormat="1" ht="16.05" customHeight="1" spans="1:7">
      <c r="A58" s="16">
        <v>55</v>
      </c>
      <c r="B58" s="17" t="s">
        <v>46</v>
      </c>
      <c r="C58" s="17" t="s">
        <v>47</v>
      </c>
      <c r="D58" s="22">
        <v>42632</v>
      </c>
      <c r="E58" s="12" t="s">
        <v>48</v>
      </c>
      <c r="F58" s="23">
        <v>270</v>
      </c>
      <c r="G58" s="21" t="s">
        <v>95</v>
      </c>
    </row>
    <row r="59" s="3" customFormat="1" ht="16.05" customHeight="1" spans="1:7">
      <c r="A59" s="16">
        <v>56</v>
      </c>
      <c r="B59" s="17" t="s">
        <v>46</v>
      </c>
      <c r="C59" s="17" t="s">
        <v>59</v>
      </c>
      <c r="D59" s="22">
        <v>42720</v>
      </c>
      <c r="E59" s="12" t="s">
        <v>48</v>
      </c>
      <c r="F59" s="23">
        <v>150</v>
      </c>
      <c r="G59" s="21" t="s">
        <v>95</v>
      </c>
    </row>
    <row r="60" s="3" customFormat="1" ht="16.05" customHeight="1" spans="1:7">
      <c r="A60" s="16">
        <v>57</v>
      </c>
      <c r="B60" s="17" t="s">
        <v>46</v>
      </c>
      <c r="C60" s="17" t="s">
        <v>59</v>
      </c>
      <c r="D60" s="22">
        <v>43762</v>
      </c>
      <c r="E60" s="12" t="s">
        <v>48</v>
      </c>
      <c r="F60" s="23">
        <v>118</v>
      </c>
      <c r="G60" s="21" t="s">
        <v>95</v>
      </c>
    </row>
    <row r="61" s="3" customFormat="1" ht="16.05" customHeight="1" spans="1:7">
      <c r="A61" s="16">
        <v>58</v>
      </c>
      <c r="B61" s="17" t="s">
        <v>52</v>
      </c>
      <c r="C61" s="17" t="s">
        <v>50</v>
      </c>
      <c r="D61" s="22">
        <v>41455</v>
      </c>
      <c r="E61" s="12" t="s">
        <v>48</v>
      </c>
      <c r="F61" s="23">
        <v>47</v>
      </c>
      <c r="G61" s="21" t="s">
        <v>95</v>
      </c>
    </row>
    <row r="62" s="3" customFormat="1" ht="16.05" customHeight="1" spans="1:7">
      <c r="A62" s="16">
        <v>59</v>
      </c>
      <c r="B62" s="17" t="s">
        <v>46</v>
      </c>
      <c r="C62" s="17" t="s">
        <v>47</v>
      </c>
      <c r="D62" s="22">
        <v>43789</v>
      </c>
      <c r="E62" s="12" t="s">
        <v>48</v>
      </c>
      <c r="F62" s="23">
        <v>81</v>
      </c>
      <c r="G62" s="21" t="s">
        <v>95</v>
      </c>
    </row>
    <row r="63" s="3" customFormat="1" ht="16.05" customHeight="1" spans="1:7">
      <c r="A63" s="16">
        <v>60</v>
      </c>
      <c r="B63" s="17" t="s">
        <v>52</v>
      </c>
      <c r="C63" s="17" t="s">
        <v>47</v>
      </c>
      <c r="D63" s="22">
        <v>43453</v>
      </c>
      <c r="E63" s="12" t="s">
        <v>48</v>
      </c>
      <c r="F63" s="23">
        <v>23</v>
      </c>
      <c r="G63" s="21" t="s">
        <v>95</v>
      </c>
    </row>
    <row r="64" s="3" customFormat="1" ht="16.05" customHeight="1" spans="1:7">
      <c r="A64" s="16">
        <v>61</v>
      </c>
      <c r="B64" s="17" t="s">
        <v>46</v>
      </c>
      <c r="C64" s="17" t="s">
        <v>96</v>
      </c>
      <c r="D64" s="18" t="s">
        <v>97</v>
      </c>
      <c r="E64" s="19" t="s">
        <v>48</v>
      </c>
      <c r="F64" s="20">
        <v>20</v>
      </c>
      <c r="G64" s="21" t="s">
        <v>95</v>
      </c>
    </row>
    <row r="65" s="3" customFormat="1" ht="16.05" customHeight="1" spans="1:7">
      <c r="A65" s="16">
        <v>62</v>
      </c>
      <c r="B65" s="17" t="s">
        <v>54</v>
      </c>
      <c r="C65" s="17" t="s">
        <v>55</v>
      </c>
      <c r="D65" s="22">
        <v>39654</v>
      </c>
      <c r="E65" s="12" t="s">
        <v>48</v>
      </c>
      <c r="F65" s="23">
        <v>3</v>
      </c>
      <c r="G65" s="21" t="s">
        <v>95</v>
      </c>
    </row>
    <row r="66" s="3" customFormat="1" ht="16.05" customHeight="1" spans="1:7">
      <c r="A66" s="16">
        <v>63</v>
      </c>
      <c r="B66" s="17" t="s">
        <v>54</v>
      </c>
      <c r="C66" s="17" t="s">
        <v>86</v>
      </c>
      <c r="D66" s="22">
        <v>41725</v>
      </c>
      <c r="E66" s="12" t="s">
        <v>48</v>
      </c>
      <c r="F66" s="23">
        <v>1</v>
      </c>
      <c r="G66" s="21" t="s">
        <v>95</v>
      </c>
    </row>
    <row r="67" s="3" customFormat="1" ht="16.05" customHeight="1" spans="1:7">
      <c r="A67" s="16">
        <v>64</v>
      </c>
      <c r="B67" s="17" t="s">
        <v>54</v>
      </c>
      <c r="C67" s="17" t="s">
        <v>91</v>
      </c>
      <c r="D67" s="22">
        <v>38640</v>
      </c>
      <c r="E67" s="12" t="s">
        <v>48</v>
      </c>
      <c r="F67" s="23">
        <v>1</v>
      </c>
      <c r="G67" s="21" t="s">
        <v>95</v>
      </c>
    </row>
    <row r="68" s="3" customFormat="1" ht="16.05" customHeight="1" spans="1:7">
      <c r="A68" s="16">
        <v>65</v>
      </c>
      <c r="B68" s="17" t="s">
        <v>54</v>
      </c>
      <c r="C68" s="17" t="s">
        <v>91</v>
      </c>
      <c r="D68" s="22">
        <v>38640</v>
      </c>
      <c r="E68" s="12" t="s">
        <v>48</v>
      </c>
      <c r="F68" s="23">
        <v>1</v>
      </c>
      <c r="G68" s="21" t="s">
        <v>95</v>
      </c>
    </row>
    <row r="69" s="3" customFormat="1" ht="16.05" customHeight="1" spans="1:7">
      <c r="A69" s="16">
        <v>66</v>
      </c>
      <c r="B69" s="17" t="s">
        <v>52</v>
      </c>
      <c r="C69" s="17" t="s">
        <v>56</v>
      </c>
      <c r="D69" s="22">
        <v>41071</v>
      </c>
      <c r="E69" s="12" t="s">
        <v>48</v>
      </c>
      <c r="F69" s="23">
        <v>2</v>
      </c>
      <c r="G69" s="21" t="s">
        <v>95</v>
      </c>
    </row>
    <row r="70" s="3" customFormat="1" ht="16.05" customHeight="1" spans="1:7">
      <c r="A70" s="16">
        <v>67</v>
      </c>
      <c r="B70" s="17" t="s">
        <v>52</v>
      </c>
      <c r="C70" s="17" t="s">
        <v>50</v>
      </c>
      <c r="D70" s="22">
        <v>43789</v>
      </c>
      <c r="E70" s="12" t="s">
        <v>48</v>
      </c>
      <c r="F70" s="23">
        <v>1</v>
      </c>
      <c r="G70" s="21" t="s">
        <v>95</v>
      </c>
    </row>
    <row r="71" s="3" customFormat="1" ht="16.05" customHeight="1" spans="1:7">
      <c r="A71" s="16">
        <v>68</v>
      </c>
      <c r="B71" s="17" t="s">
        <v>46</v>
      </c>
      <c r="C71" s="17" t="s">
        <v>56</v>
      </c>
      <c r="D71" s="22">
        <v>35643</v>
      </c>
      <c r="E71" s="12" t="s">
        <v>48</v>
      </c>
      <c r="F71" s="23">
        <v>3</v>
      </c>
      <c r="G71" s="21" t="s">
        <v>95</v>
      </c>
    </row>
    <row r="72" s="3" customFormat="1" ht="16.05" customHeight="1" spans="1:7">
      <c r="A72" s="16">
        <v>69</v>
      </c>
      <c r="B72" s="17" t="s">
        <v>52</v>
      </c>
      <c r="C72" s="17" t="s">
        <v>57</v>
      </c>
      <c r="D72" s="22">
        <v>42334</v>
      </c>
      <c r="E72" s="12" t="s">
        <v>48</v>
      </c>
      <c r="F72" s="23">
        <v>1</v>
      </c>
      <c r="G72" s="21" t="s">
        <v>95</v>
      </c>
    </row>
    <row r="73" s="3" customFormat="1" ht="16.05" customHeight="1" spans="1:7">
      <c r="A73" s="16">
        <v>70</v>
      </c>
      <c r="B73" s="17" t="s">
        <v>46</v>
      </c>
      <c r="C73" s="17" t="s">
        <v>57</v>
      </c>
      <c r="D73" s="22">
        <v>42334</v>
      </c>
      <c r="E73" s="12" t="s">
        <v>48</v>
      </c>
      <c r="F73" s="23">
        <v>1</v>
      </c>
      <c r="G73" s="21" t="s">
        <v>95</v>
      </c>
    </row>
    <row r="74" s="3" customFormat="1" ht="16.05" customHeight="1" spans="1:7">
      <c r="A74" s="16">
        <v>71</v>
      </c>
      <c r="B74" s="17" t="s">
        <v>46</v>
      </c>
      <c r="C74" s="17" t="s">
        <v>50</v>
      </c>
      <c r="D74" s="22">
        <v>43762</v>
      </c>
      <c r="E74" s="12" t="s">
        <v>48</v>
      </c>
      <c r="F74" s="23">
        <v>528</v>
      </c>
      <c r="G74" s="21" t="s">
        <v>98</v>
      </c>
    </row>
    <row r="75" s="3" customFormat="1" ht="16.05" customHeight="1" spans="1:7">
      <c r="A75" s="16">
        <v>72</v>
      </c>
      <c r="B75" s="17" t="s">
        <v>46</v>
      </c>
      <c r="C75" s="17" t="s">
        <v>57</v>
      </c>
      <c r="D75" s="22">
        <v>42334</v>
      </c>
      <c r="E75" s="12" t="s">
        <v>48</v>
      </c>
      <c r="F75" s="23">
        <v>1</v>
      </c>
      <c r="G75" s="21" t="s">
        <v>98</v>
      </c>
    </row>
    <row r="76" s="3" customFormat="1" ht="16.05" customHeight="1" spans="1:7">
      <c r="A76" s="16">
        <v>73</v>
      </c>
      <c r="B76" s="17" t="s">
        <v>46</v>
      </c>
      <c r="C76" s="17" t="s">
        <v>57</v>
      </c>
      <c r="D76" s="22">
        <v>42334</v>
      </c>
      <c r="E76" s="12" t="s">
        <v>48</v>
      </c>
      <c r="F76" s="23">
        <v>1</v>
      </c>
      <c r="G76" s="21" t="s">
        <v>98</v>
      </c>
    </row>
    <row r="77" s="3" customFormat="1" ht="16.05" customHeight="1" spans="1:7">
      <c r="A77" s="16">
        <v>74</v>
      </c>
      <c r="B77" s="17" t="s">
        <v>46</v>
      </c>
      <c r="C77" s="17" t="s">
        <v>57</v>
      </c>
      <c r="D77" s="22">
        <v>42334</v>
      </c>
      <c r="E77" s="12" t="s">
        <v>48</v>
      </c>
      <c r="F77" s="23">
        <v>1</v>
      </c>
      <c r="G77" s="21" t="s">
        <v>98</v>
      </c>
    </row>
    <row r="78" s="3" customFormat="1" ht="16.05" customHeight="1" spans="1:7">
      <c r="A78" s="16">
        <v>75</v>
      </c>
      <c r="B78" s="17" t="s">
        <v>46</v>
      </c>
      <c r="C78" s="17" t="s">
        <v>57</v>
      </c>
      <c r="D78" s="22">
        <v>42334</v>
      </c>
      <c r="E78" s="12" t="s">
        <v>48</v>
      </c>
      <c r="F78" s="23">
        <v>1</v>
      </c>
      <c r="G78" s="21" t="s">
        <v>98</v>
      </c>
    </row>
    <row r="79" s="3" customFormat="1" ht="16.05" customHeight="1" spans="1:7">
      <c r="A79" s="16">
        <v>76</v>
      </c>
      <c r="B79" s="17" t="s">
        <v>46</v>
      </c>
      <c r="C79" s="17" t="s">
        <v>57</v>
      </c>
      <c r="D79" s="22">
        <v>42334</v>
      </c>
      <c r="E79" s="12" t="s">
        <v>48</v>
      </c>
      <c r="F79" s="23">
        <v>1</v>
      </c>
      <c r="G79" s="21" t="s">
        <v>98</v>
      </c>
    </row>
    <row r="80" s="3" customFormat="1" ht="16.05" customHeight="1" spans="1:7">
      <c r="A80" s="16">
        <v>77</v>
      </c>
      <c r="B80" s="17" t="s">
        <v>46</v>
      </c>
      <c r="C80" s="17" t="s">
        <v>57</v>
      </c>
      <c r="D80" s="22">
        <v>42334</v>
      </c>
      <c r="E80" s="12" t="s">
        <v>48</v>
      </c>
      <c r="F80" s="23">
        <v>1</v>
      </c>
      <c r="G80" s="21" t="s">
        <v>98</v>
      </c>
    </row>
    <row r="81" s="3" customFormat="1" ht="16.05" customHeight="1" spans="1:7">
      <c r="A81" s="16">
        <v>78</v>
      </c>
      <c r="B81" s="17" t="s">
        <v>46</v>
      </c>
      <c r="C81" s="17" t="s">
        <v>57</v>
      </c>
      <c r="D81" s="22">
        <v>42334</v>
      </c>
      <c r="E81" s="12" t="s">
        <v>48</v>
      </c>
      <c r="F81" s="23">
        <v>1</v>
      </c>
      <c r="G81" s="21" t="s">
        <v>98</v>
      </c>
    </row>
    <row r="82" s="3" customFormat="1" ht="16.05" customHeight="1" spans="1:7">
      <c r="A82" s="16">
        <v>79</v>
      </c>
      <c r="B82" s="17" t="s">
        <v>46</v>
      </c>
      <c r="C82" s="17" t="s">
        <v>57</v>
      </c>
      <c r="D82" s="22">
        <v>42334</v>
      </c>
      <c r="E82" s="12" t="s">
        <v>48</v>
      </c>
      <c r="F82" s="23">
        <v>1</v>
      </c>
      <c r="G82" s="21" t="s">
        <v>98</v>
      </c>
    </row>
    <row r="83" s="3" customFormat="1" ht="16.05" customHeight="1" spans="1:7">
      <c r="A83" s="16">
        <v>80</v>
      </c>
      <c r="B83" s="17" t="s">
        <v>46</v>
      </c>
      <c r="C83" s="17" t="s">
        <v>57</v>
      </c>
      <c r="D83" s="22">
        <v>42334</v>
      </c>
      <c r="E83" s="12" t="s">
        <v>48</v>
      </c>
      <c r="F83" s="23">
        <v>1</v>
      </c>
      <c r="G83" s="21" t="s">
        <v>98</v>
      </c>
    </row>
    <row r="84" s="3" customFormat="1" ht="16.05" customHeight="1" spans="1:7">
      <c r="A84" s="16">
        <v>81</v>
      </c>
      <c r="B84" s="17" t="s">
        <v>46</v>
      </c>
      <c r="C84" s="17" t="s">
        <v>57</v>
      </c>
      <c r="D84" s="22">
        <v>42334</v>
      </c>
      <c r="E84" s="12" t="s">
        <v>48</v>
      </c>
      <c r="F84" s="23">
        <v>1</v>
      </c>
      <c r="G84" s="21" t="s">
        <v>98</v>
      </c>
    </row>
    <row r="85" s="3" customFormat="1" ht="16.05" customHeight="1" spans="1:7">
      <c r="A85" s="16">
        <v>82</v>
      </c>
      <c r="B85" s="17" t="s">
        <v>46</v>
      </c>
      <c r="C85" s="17" t="s">
        <v>57</v>
      </c>
      <c r="D85" s="22">
        <v>42334</v>
      </c>
      <c r="E85" s="12" t="s">
        <v>48</v>
      </c>
      <c r="F85" s="23">
        <v>1</v>
      </c>
      <c r="G85" s="21" t="s">
        <v>98</v>
      </c>
    </row>
    <row r="86" s="3" customFormat="1" ht="16.05" customHeight="1" spans="1:7">
      <c r="A86" s="16">
        <v>83</v>
      </c>
      <c r="B86" s="17" t="s">
        <v>46</v>
      </c>
      <c r="C86" s="17" t="s">
        <v>57</v>
      </c>
      <c r="D86" s="22">
        <v>42334</v>
      </c>
      <c r="E86" s="12" t="s">
        <v>48</v>
      </c>
      <c r="F86" s="23">
        <v>1</v>
      </c>
      <c r="G86" s="21" t="s">
        <v>98</v>
      </c>
    </row>
    <row r="87" s="3" customFormat="1" ht="16.05" customHeight="1" spans="1:7">
      <c r="A87" s="16">
        <v>84</v>
      </c>
      <c r="B87" s="17" t="s">
        <v>46</v>
      </c>
      <c r="C87" s="17" t="s">
        <v>57</v>
      </c>
      <c r="D87" s="22">
        <v>42334</v>
      </c>
      <c r="E87" s="12" t="s">
        <v>48</v>
      </c>
      <c r="F87" s="23">
        <v>1</v>
      </c>
      <c r="G87" s="21" t="s">
        <v>98</v>
      </c>
    </row>
    <row r="88" s="3" customFormat="1" ht="16.05" customHeight="1" spans="1:7">
      <c r="A88" s="16">
        <v>85</v>
      </c>
      <c r="B88" s="17" t="s">
        <v>46</v>
      </c>
      <c r="C88" s="17" t="s">
        <v>57</v>
      </c>
      <c r="D88" s="22">
        <v>42334</v>
      </c>
      <c r="E88" s="12" t="s">
        <v>48</v>
      </c>
      <c r="F88" s="23">
        <v>1</v>
      </c>
      <c r="G88" s="21" t="s">
        <v>98</v>
      </c>
    </row>
    <row r="89" s="3" customFormat="1" ht="16.05" customHeight="1" spans="1:7">
      <c r="A89" s="16">
        <v>86</v>
      </c>
      <c r="B89" s="17" t="s">
        <v>46</v>
      </c>
      <c r="C89" s="17" t="s">
        <v>57</v>
      </c>
      <c r="D89" s="22">
        <v>42334</v>
      </c>
      <c r="E89" s="12" t="s">
        <v>48</v>
      </c>
      <c r="F89" s="23">
        <v>1</v>
      </c>
      <c r="G89" s="21" t="s">
        <v>98</v>
      </c>
    </row>
    <row r="90" s="3" customFormat="1" ht="16.05" customHeight="1" spans="1:7">
      <c r="A90" s="16">
        <v>87</v>
      </c>
      <c r="B90" s="17" t="s">
        <v>46</v>
      </c>
      <c r="C90" s="17" t="s">
        <v>57</v>
      </c>
      <c r="D90" s="22">
        <v>42334</v>
      </c>
      <c r="E90" s="12" t="s">
        <v>48</v>
      </c>
      <c r="F90" s="23">
        <v>1</v>
      </c>
      <c r="G90" s="21" t="s">
        <v>98</v>
      </c>
    </row>
    <row r="91" s="3" customFormat="1" ht="16.05" customHeight="1" spans="1:7">
      <c r="A91" s="16">
        <v>88</v>
      </c>
      <c r="B91" s="17" t="s">
        <v>46</v>
      </c>
      <c r="C91" s="17" t="s">
        <v>57</v>
      </c>
      <c r="D91" s="22">
        <v>42334</v>
      </c>
      <c r="E91" s="12" t="s">
        <v>48</v>
      </c>
      <c r="F91" s="23">
        <v>1</v>
      </c>
      <c r="G91" s="21" t="s">
        <v>98</v>
      </c>
    </row>
    <row r="92" s="3" customFormat="1" ht="16.05" customHeight="1" spans="1:7">
      <c r="A92" s="16">
        <v>89</v>
      </c>
      <c r="B92" s="17" t="s">
        <v>46</v>
      </c>
      <c r="C92" s="17" t="s">
        <v>57</v>
      </c>
      <c r="D92" s="22">
        <v>42334</v>
      </c>
      <c r="E92" s="12" t="s">
        <v>48</v>
      </c>
      <c r="F92" s="23">
        <v>1</v>
      </c>
      <c r="G92" s="21" t="s">
        <v>98</v>
      </c>
    </row>
    <row r="93" s="3" customFormat="1" ht="16.05" customHeight="1" spans="1:7">
      <c r="A93" s="16">
        <v>90</v>
      </c>
      <c r="B93" s="17" t="s">
        <v>46</v>
      </c>
      <c r="C93" s="17" t="s">
        <v>57</v>
      </c>
      <c r="D93" s="22">
        <v>42334</v>
      </c>
      <c r="E93" s="12" t="s">
        <v>48</v>
      </c>
      <c r="F93" s="23">
        <v>1</v>
      </c>
      <c r="G93" s="21" t="s">
        <v>98</v>
      </c>
    </row>
  </sheetData>
  <mergeCells count="8">
    <mergeCell ref="A1:G1"/>
    <mergeCell ref="A2:A3"/>
    <mergeCell ref="B2:B3"/>
    <mergeCell ref="C2:C3"/>
    <mergeCell ref="D2:D3"/>
    <mergeCell ref="E2:E3"/>
    <mergeCell ref="F2:F3"/>
    <mergeCell ref="G2:G3"/>
  </mergeCells>
  <printOptions horizontalCentered="1"/>
  <pageMargins left="0.196527777777778" right="0.03" top="0.550694444444444" bottom="0.432638888888889" header="0.2" footer="0.15748031496063"/>
  <pageSetup paperSize="9" scale="90" fitToHeight="0" orientation="landscape"/>
  <headerFooter>
    <oddFooter>&amp;C第 &amp;P 页，共 &amp;N 页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57"/>
    <pageSetUpPr fitToPage="1"/>
  </sheetPr>
  <dimension ref="A1:G43"/>
  <sheetViews>
    <sheetView zoomScale="98" zoomScaleNormal="98" workbookViewId="0">
      <pane ySplit="3" topLeftCell="A4" activePane="bottomLeft" state="frozen"/>
      <selection/>
      <selection pane="bottomLeft" activeCell="J8" sqref="J8"/>
    </sheetView>
  </sheetViews>
  <sheetFormatPr defaultColWidth="9" defaultRowHeight="15" customHeight="1" outlineLevelCol="6"/>
  <cols>
    <col min="1" max="1" width="7.525" style="4" customWidth="1"/>
    <col min="2" max="2" width="19" style="5" customWidth="1"/>
    <col min="3" max="3" width="15.8083333333333" style="5" customWidth="1"/>
    <col min="4" max="4" width="9.79166666666667" style="4" customWidth="1"/>
    <col min="5" max="5" width="7.26666666666667" style="4" customWidth="1"/>
    <col min="6" max="6" width="6.4" style="6" customWidth="1"/>
    <col min="7" max="7" width="19.9" style="7" customWidth="1"/>
    <col min="8" max="16384" width="9" style="7"/>
  </cols>
  <sheetData>
    <row r="1" s="1" customFormat="1" ht="28.95" customHeight="1" spans="1:7">
      <c r="A1" s="8" t="s">
        <v>99</v>
      </c>
      <c r="B1" s="8"/>
      <c r="C1" s="8"/>
      <c r="D1" s="8"/>
      <c r="E1" s="8"/>
      <c r="F1" s="8"/>
      <c r="G1" s="8"/>
    </row>
    <row r="2" s="2" customFormat="1" ht="16.05" customHeight="1" spans="1:7">
      <c r="A2" s="9" t="s">
        <v>4</v>
      </c>
      <c r="B2" s="10" t="s">
        <v>40</v>
      </c>
      <c r="C2" s="10" t="s">
        <v>41</v>
      </c>
      <c r="D2" s="9" t="s">
        <v>42</v>
      </c>
      <c r="E2" s="9" t="s">
        <v>43</v>
      </c>
      <c r="F2" s="11" t="s">
        <v>44</v>
      </c>
      <c r="G2" s="12" t="s">
        <v>45</v>
      </c>
    </row>
    <row r="3" s="2" customFormat="1" ht="16.05" customHeight="1" spans="1:7">
      <c r="A3" s="13"/>
      <c r="B3" s="14"/>
      <c r="C3" s="14"/>
      <c r="D3" s="13"/>
      <c r="E3" s="13"/>
      <c r="F3" s="15"/>
      <c r="G3" s="12"/>
    </row>
    <row r="4" s="3" customFormat="1" ht="16.05" customHeight="1" spans="1:7">
      <c r="A4" s="16">
        <v>1</v>
      </c>
      <c r="B4" s="17" t="s">
        <v>54</v>
      </c>
      <c r="C4" s="17" t="s">
        <v>100</v>
      </c>
      <c r="D4" s="18">
        <v>43709</v>
      </c>
      <c r="E4" s="19" t="s">
        <v>48</v>
      </c>
      <c r="F4" s="20">
        <v>79</v>
      </c>
      <c r="G4" s="21" t="s">
        <v>101</v>
      </c>
    </row>
    <row r="5" s="3" customFormat="1" ht="16.05" customHeight="1" spans="1:7">
      <c r="A5" s="16">
        <v>2</v>
      </c>
      <c r="B5" s="17" t="s">
        <v>54</v>
      </c>
      <c r="C5" s="17" t="s">
        <v>86</v>
      </c>
      <c r="D5" s="18">
        <v>39936</v>
      </c>
      <c r="E5" s="19" t="s">
        <v>48</v>
      </c>
      <c r="F5" s="20">
        <v>7</v>
      </c>
      <c r="G5" s="21" t="s">
        <v>102</v>
      </c>
    </row>
    <row r="6" s="3" customFormat="1" ht="16.05" customHeight="1" spans="1:7">
      <c r="A6" s="16">
        <v>3</v>
      </c>
      <c r="B6" s="17" t="s">
        <v>46</v>
      </c>
      <c r="C6" s="17" t="s">
        <v>50</v>
      </c>
      <c r="D6" s="18">
        <v>33522</v>
      </c>
      <c r="E6" s="19" t="s">
        <v>48</v>
      </c>
      <c r="F6" s="20">
        <v>610</v>
      </c>
      <c r="G6" s="21" t="s">
        <v>103</v>
      </c>
    </row>
    <row r="7" s="3" customFormat="1" ht="16.05" customHeight="1" spans="1:7">
      <c r="A7" s="16">
        <v>4</v>
      </c>
      <c r="B7" s="17" t="s">
        <v>54</v>
      </c>
      <c r="C7" s="17" t="s">
        <v>84</v>
      </c>
      <c r="D7" s="18">
        <v>38536</v>
      </c>
      <c r="E7" s="19" t="s">
        <v>48</v>
      </c>
      <c r="F7" s="20">
        <v>131</v>
      </c>
      <c r="G7" s="21" t="s">
        <v>104</v>
      </c>
    </row>
    <row r="8" s="3" customFormat="1" ht="16.05" customHeight="1" spans="1:7">
      <c r="A8" s="16">
        <v>5</v>
      </c>
      <c r="B8" s="17" t="s">
        <v>54</v>
      </c>
      <c r="C8" s="17" t="s">
        <v>55</v>
      </c>
      <c r="D8" s="18">
        <v>34070</v>
      </c>
      <c r="E8" s="19" t="s">
        <v>48</v>
      </c>
      <c r="F8" s="20">
        <v>152</v>
      </c>
      <c r="G8" s="21" t="s">
        <v>105</v>
      </c>
    </row>
    <row r="9" s="3" customFormat="1" ht="16.05" customHeight="1" spans="1:7">
      <c r="A9" s="16">
        <v>6</v>
      </c>
      <c r="B9" s="17" t="s">
        <v>46</v>
      </c>
      <c r="C9" s="17" t="s">
        <v>50</v>
      </c>
      <c r="D9" s="18">
        <v>41456</v>
      </c>
      <c r="E9" s="19" t="s">
        <v>48</v>
      </c>
      <c r="F9" s="20">
        <v>500</v>
      </c>
      <c r="G9" s="21" t="s">
        <v>105</v>
      </c>
    </row>
    <row r="10" s="3" customFormat="1" ht="16.05" customHeight="1" spans="1:7">
      <c r="A10" s="16">
        <v>7</v>
      </c>
      <c r="B10" s="17" t="s">
        <v>46</v>
      </c>
      <c r="C10" s="17" t="s">
        <v>50</v>
      </c>
      <c r="D10" s="18">
        <v>43817</v>
      </c>
      <c r="E10" s="19" t="s">
        <v>48</v>
      </c>
      <c r="F10" s="20">
        <v>258</v>
      </c>
      <c r="G10" s="21" t="s">
        <v>105</v>
      </c>
    </row>
    <row r="11" s="3" customFormat="1" ht="16.05" customHeight="1" spans="1:7">
      <c r="A11" s="16">
        <v>8</v>
      </c>
      <c r="B11" s="17" t="s">
        <v>54</v>
      </c>
      <c r="C11" s="17" t="s">
        <v>91</v>
      </c>
      <c r="D11" s="18">
        <v>43292</v>
      </c>
      <c r="E11" s="19" t="s">
        <v>48</v>
      </c>
      <c r="F11" s="20">
        <v>28</v>
      </c>
      <c r="G11" s="21" t="s">
        <v>105</v>
      </c>
    </row>
    <row r="12" s="3" customFormat="1" ht="16.05" customHeight="1" spans="1:7">
      <c r="A12" s="16">
        <v>9</v>
      </c>
      <c r="B12" s="17" t="s">
        <v>46</v>
      </c>
      <c r="C12" s="17" t="s">
        <v>50</v>
      </c>
      <c r="D12" s="18">
        <v>34070</v>
      </c>
      <c r="E12" s="19" t="s">
        <v>48</v>
      </c>
      <c r="F12" s="20">
        <v>115</v>
      </c>
      <c r="G12" s="21" t="s">
        <v>105</v>
      </c>
    </row>
    <row r="13" s="3" customFormat="1" ht="16.05" customHeight="1" spans="1:7">
      <c r="A13" s="16">
        <v>10</v>
      </c>
      <c r="B13" s="17" t="s">
        <v>52</v>
      </c>
      <c r="C13" s="17" t="s">
        <v>50</v>
      </c>
      <c r="D13" s="18">
        <v>39518</v>
      </c>
      <c r="E13" s="19" t="s">
        <v>48</v>
      </c>
      <c r="F13" s="20">
        <v>3</v>
      </c>
      <c r="G13" s="21" t="s">
        <v>105</v>
      </c>
    </row>
    <row r="14" s="3" customFormat="1" ht="16.05" customHeight="1" spans="1:7">
      <c r="A14" s="16">
        <v>11</v>
      </c>
      <c r="B14" s="17" t="s">
        <v>54</v>
      </c>
      <c r="C14" s="17" t="s">
        <v>84</v>
      </c>
      <c r="D14" s="18">
        <v>43709</v>
      </c>
      <c r="E14" s="19" t="s">
        <v>48</v>
      </c>
      <c r="F14" s="20">
        <v>2</v>
      </c>
      <c r="G14" s="21" t="s">
        <v>106</v>
      </c>
    </row>
    <row r="15" s="3" customFormat="1" ht="16.05" customHeight="1" spans="1:7">
      <c r="A15" s="16">
        <v>12</v>
      </c>
      <c r="B15" s="17" t="s">
        <v>107</v>
      </c>
      <c r="C15" s="17" t="s">
        <v>80</v>
      </c>
      <c r="D15" s="22">
        <v>43709</v>
      </c>
      <c r="E15" s="12" t="s">
        <v>48</v>
      </c>
      <c r="F15" s="23">
        <v>700</v>
      </c>
      <c r="G15" s="21" t="s">
        <v>108</v>
      </c>
    </row>
    <row r="16" s="3" customFormat="1" ht="16.05" customHeight="1" spans="1:7">
      <c r="A16" s="16">
        <v>13</v>
      </c>
      <c r="B16" s="17" t="s">
        <v>109</v>
      </c>
      <c r="C16" s="17" t="s">
        <v>110</v>
      </c>
      <c r="D16" s="22">
        <v>34108</v>
      </c>
      <c r="E16" s="12" t="s">
        <v>48</v>
      </c>
      <c r="F16" s="23">
        <v>545</v>
      </c>
      <c r="G16" s="21" t="s">
        <v>108</v>
      </c>
    </row>
    <row r="17" s="3" customFormat="1" ht="16.05" customHeight="1" spans="1:7">
      <c r="A17" s="16">
        <v>14</v>
      </c>
      <c r="B17" s="17" t="s">
        <v>111</v>
      </c>
      <c r="C17" s="17" t="s">
        <v>112</v>
      </c>
      <c r="D17" s="22">
        <v>39591</v>
      </c>
      <c r="E17" s="12" t="s">
        <v>48</v>
      </c>
      <c r="F17" s="23">
        <v>377</v>
      </c>
      <c r="G17" s="21" t="s">
        <v>108</v>
      </c>
    </row>
    <row r="18" s="3" customFormat="1" ht="16.05" customHeight="1" spans="1:7">
      <c r="A18" s="16">
        <v>15</v>
      </c>
      <c r="B18" s="17" t="s">
        <v>111</v>
      </c>
      <c r="C18" s="17" t="s">
        <v>113</v>
      </c>
      <c r="D18" s="22">
        <v>37770</v>
      </c>
      <c r="E18" s="12" t="s">
        <v>48</v>
      </c>
      <c r="F18" s="23">
        <v>419</v>
      </c>
      <c r="G18" s="21" t="s">
        <v>108</v>
      </c>
    </row>
    <row r="19" s="3" customFormat="1" ht="16.05" customHeight="1" spans="1:7">
      <c r="A19" s="16">
        <v>16</v>
      </c>
      <c r="B19" s="17" t="s">
        <v>111</v>
      </c>
      <c r="C19" s="17" t="s">
        <v>114</v>
      </c>
      <c r="D19" s="22">
        <v>41193</v>
      </c>
      <c r="E19" s="12" t="s">
        <v>48</v>
      </c>
      <c r="F19" s="23">
        <v>431</v>
      </c>
      <c r="G19" s="21" t="s">
        <v>108</v>
      </c>
    </row>
    <row r="20" s="3" customFormat="1" ht="16.05" customHeight="1" spans="1:7">
      <c r="A20" s="16">
        <v>17</v>
      </c>
      <c r="B20" s="27" t="s">
        <v>115</v>
      </c>
      <c r="C20" s="17" t="s">
        <v>50</v>
      </c>
      <c r="D20" s="22">
        <v>43709</v>
      </c>
      <c r="E20" s="12" t="s">
        <v>48</v>
      </c>
      <c r="F20" s="23">
        <v>195</v>
      </c>
      <c r="G20" s="21" t="s">
        <v>108</v>
      </c>
    </row>
    <row r="21" s="3" customFormat="1" ht="16.05" customHeight="1" spans="1:7">
      <c r="A21" s="16">
        <v>18</v>
      </c>
      <c r="B21" s="17" t="s">
        <v>111</v>
      </c>
      <c r="C21" s="17" t="s">
        <v>113</v>
      </c>
      <c r="D21" s="22">
        <v>39166</v>
      </c>
      <c r="E21" s="12" t="s">
        <v>48</v>
      </c>
      <c r="F21" s="23">
        <v>264</v>
      </c>
      <c r="G21" s="21" t="s">
        <v>108</v>
      </c>
    </row>
    <row r="22" s="3" customFormat="1" ht="16.05" customHeight="1" spans="1:7">
      <c r="A22" s="16">
        <v>19</v>
      </c>
      <c r="B22" s="17" t="s">
        <v>111</v>
      </c>
      <c r="C22" s="17" t="s">
        <v>114</v>
      </c>
      <c r="D22" s="22">
        <v>37856</v>
      </c>
      <c r="E22" s="12" t="s">
        <v>48</v>
      </c>
      <c r="F22" s="23">
        <v>287</v>
      </c>
      <c r="G22" s="21" t="s">
        <v>108</v>
      </c>
    </row>
    <row r="23" s="3" customFormat="1" ht="16.05" customHeight="1" spans="1:7">
      <c r="A23" s="16">
        <v>20</v>
      </c>
      <c r="B23" s="17" t="s">
        <v>109</v>
      </c>
      <c r="C23" s="17" t="s">
        <v>116</v>
      </c>
      <c r="D23" s="22">
        <v>34070</v>
      </c>
      <c r="E23" s="12" t="s">
        <v>48</v>
      </c>
      <c r="F23" s="23">
        <v>183</v>
      </c>
      <c r="G23" s="21" t="s">
        <v>108</v>
      </c>
    </row>
    <row r="24" s="3" customFormat="1" ht="16.05" customHeight="1" spans="1:7">
      <c r="A24" s="16">
        <v>21</v>
      </c>
      <c r="B24" s="17" t="s">
        <v>109</v>
      </c>
      <c r="C24" s="17" t="s">
        <v>110</v>
      </c>
      <c r="D24" s="22">
        <v>40689</v>
      </c>
      <c r="E24" s="12" t="s">
        <v>48</v>
      </c>
      <c r="F24" s="23">
        <v>116</v>
      </c>
      <c r="G24" s="21" t="s">
        <v>108</v>
      </c>
    </row>
    <row r="25" s="3" customFormat="1" ht="16.05" customHeight="1" spans="1:7">
      <c r="A25" s="16">
        <v>22</v>
      </c>
      <c r="B25" s="17" t="s">
        <v>52</v>
      </c>
      <c r="C25" s="17" t="s">
        <v>110</v>
      </c>
      <c r="D25" s="22">
        <v>38856</v>
      </c>
      <c r="E25" s="12" t="s">
        <v>48</v>
      </c>
      <c r="F25" s="23">
        <v>50</v>
      </c>
      <c r="G25" s="21" t="s">
        <v>108</v>
      </c>
    </row>
    <row r="26" s="3" customFormat="1" ht="16.05" customHeight="1" spans="1:7">
      <c r="A26" s="16">
        <v>23</v>
      </c>
      <c r="B26" s="17" t="s">
        <v>109</v>
      </c>
      <c r="C26" s="17" t="s">
        <v>116</v>
      </c>
      <c r="D26" s="22">
        <v>42318</v>
      </c>
      <c r="E26" s="12" t="s">
        <v>48</v>
      </c>
      <c r="F26" s="23">
        <v>102</v>
      </c>
      <c r="G26" s="21" t="s">
        <v>108</v>
      </c>
    </row>
    <row r="27" s="3" customFormat="1" ht="16.05" customHeight="1" spans="1:7">
      <c r="A27" s="16">
        <v>24</v>
      </c>
      <c r="B27" s="17" t="s">
        <v>111</v>
      </c>
      <c r="C27" s="17" t="s">
        <v>117</v>
      </c>
      <c r="D27" s="22">
        <v>37756</v>
      </c>
      <c r="E27" s="12" t="s">
        <v>48</v>
      </c>
      <c r="F27" s="23">
        <v>205</v>
      </c>
      <c r="G27" s="21" t="s">
        <v>108</v>
      </c>
    </row>
    <row r="28" s="3" customFormat="1" ht="16.05" customHeight="1" spans="1:7">
      <c r="A28" s="16">
        <v>25</v>
      </c>
      <c r="B28" s="12" t="s">
        <v>54</v>
      </c>
      <c r="C28" s="28" t="s">
        <v>86</v>
      </c>
      <c r="D28" s="22">
        <v>41456</v>
      </c>
      <c r="E28" s="12" t="s">
        <v>48</v>
      </c>
      <c r="F28" s="23">
        <v>7</v>
      </c>
      <c r="G28" s="21" t="s">
        <v>108</v>
      </c>
    </row>
    <row r="29" s="3" customFormat="1" ht="16.05" customHeight="1" spans="1:7">
      <c r="A29" s="16">
        <v>26</v>
      </c>
      <c r="B29" s="17" t="s">
        <v>109</v>
      </c>
      <c r="C29" s="17" t="s">
        <v>110</v>
      </c>
      <c r="D29" s="22">
        <v>34108</v>
      </c>
      <c r="E29" s="12" t="s">
        <v>48</v>
      </c>
      <c r="F29" s="23">
        <v>53</v>
      </c>
      <c r="G29" s="21" t="s">
        <v>108</v>
      </c>
    </row>
    <row r="30" s="3" customFormat="1" ht="16.05" customHeight="1" spans="1:7">
      <c r="A30" s="16">
        <v>27</v>
      </c>
      <c r="B30" s="17" t="s">
        <v>111</v>
      </c>
      <c r="C30" s="17" t="s">
        <v>113</v>
      </c>
      <c r="D30" s="22">
        <v>36654</v>
      </c>
      <c r="E30" s="12" t="s">
        <v>48</v>
      </c>
      <c r="F30" s="23">
        <v>66</v>
      </c>
      <c r="G30" s="21" t="s">
        <v>108</v>
      </c>
    </row>
    <row r="31" s="3" customFormat="1" ht="16.05" customHeight="1" spans="1:7">
      <c r="A31" s="16">
        <v>28</v>
      </c>
      <c r="B31" s="17" t="s">
        <v>52</v>
      </c>
      <c r="C31" s="17" t="s">
        <v>110</v>
      </c>
      <c r="D31" s="22">
        <v>35212</v>
      </c>
      <c r="E31" s="12" t="s">
        <v>48</v>
      </c>
      <c r="F31" s="23">
        <v>16</v>
      </c>
      <c r="G31" s="21" t="s">
        <v>108</v>
      </c>
    </row>
    <row r="32" s="3" customFormat="1" ht="16.05" customHeight="1" spans="1:7">
      <c r="A32" s="16">
        <v>29</v>
      </c>
      <c r="B32" s="17" t="s">
        <v>54</v>
      </c>
      <c r="C32" s="17" t="s">
        <v>84</v>
      </c>
      <c r="D32" s="22">
        <v>33522</v>
      </c>
      <c r="E32" s="12" t="s">
        <v>48</v>
      </c>
      <c r="F32" s="23">
        <v>7</v>
      </c>
      <c r="G32" s="21" t="s">
        <v>108</v>
      </c>
    </row>
    <row r="33" s="3" customFormat="1" ht="16.05" customHeight="1" spans="1:7">
      <c r="A33" s="16">
        <v>30</v>
      </c>
      <c r="B33" s="17" t="s">
        <v>54</v>
      </c>
      <c r="C33" s="17" t="s">
        <v>84</v>
      </c>
      <c r="D33" s="22">
        <v>39518</v>
      </c>
      <c r="E33" s="12" t="s">
        <v>48</v>
      </c>
      <c r="F33" s="23">
        <v>7</v>
      </c>
      <c r="G33" s="21" t="s">
        <v>108</v>
      </c>
    </row>
    <row r="34" s="3" customFormat="1" ht="16.05" customHeight="1" spans="1:7">
      <c r="A34" s="16">
        <v>31</v>
      </c>
      <c r="B34" s="17" t="s">
        <v>111</v>
      </c>
      <c r="C34" s="17" t="s">
        <v>114</v>
      </c>
      <c r="D34" s="22">
        <v>37856</v>
      </c>
      <c r="E34" s="12" t="s">
        <v>48</v>
      </c>
      <c r="F34" s="23">
        <v>52</v>
      </c>
      <c r="G34" s="21" t="s">
        <v>108</v>
      </c>
    </row>
    <row r="35" s="3" customFormat="1" ht="16.05" customHeight="1" spans="1:7">
      <c r="A35" s="16">
        <v>32</v>
      </c>
      <c r="B35" s="17" t="s">
        <v>111</v>
      </c>
      <c r="C35" s="17" t="s">
        <v>116</v>
      </c>
      <c r="D35" s="22">
        <v>41456</v>
      </c>
      <c r="E35" s="12" t="s">
        <v>48</v>
      </c>
      <c r="F35" s="23">
        <v>30</v>
      </c>
      <c r="G35" s="21" t="s">
        <v>108</v>
      </c>
    </row>
    <row r="36" s="3" customFormat="1" ht="16.05" customHeight="1" spans="1:7">
      <c r="A36" s="16">
        <v>33</v>
      </c>
      <c r="B36" s="17" t="s">
        <v>109</v>
      </c>
      <c r="C36" s="17" t="s">
        <v>64</v>
      </c>
      <c r="D36" s="22">
        <v>34070</v>
      </c>
      <c r="E36" s="12" t="s">
        <v>48</v>
      </c>
      <c r="F36" s="23">
        <v>17</v>
      </c>
      <c r="G36" s="21" t="s">
        <v>108</v>
      </c>
    </row>
    <row r="37" s="3" customFormat="1" ht="16.05" customHeight="1" spans="1:7">
      <c r="A37" s="16">
        <v>34</v>
      </c>
      <c r="B37" s="17" t="s">
        <v>109</v>
      </c>
      <c r="C37" s="17" t="s">
        <v>116</v>
      </c>
      <c r="D37" s="22">
        <v>34070</v>
      </c>
      <c r="E37" s="12" t="s">
        <v>48</v>
      </c>
      <c r="F37" s="23">
        <v>17</v>
      </c>
      <c r="G37" s="21" t="s">
        <v>108</v>
      </c>
    </row>
    <row r="38" s="3" customFormat="1" ht="16.05" customHeight="1" spans="1:7">
      <c r="A38" s="16">
        <v>35</v>
      </c>
      <c r="B38" s="17" t="s">
        <v>54</v>
      </c>
      <c r="C38" s="17" t="s">
        <v>84</v>
      </c>
      <c r="D38" s="22">
        <v>38536</v>
      </c>
      <c r="E38" s="12" t="s">
        <v>48</v>
      </c>
      <c r="F38" s="23">
        <v>2</v>
      </c>
      <c r="G38" s="21" t="s">
        <v>108</v>
      </c>
    </row>
    <row r="39" s="3" customFormat="1" ht="16.05" customHeight="1" spans="1:7">
      <c r="A39" s="16">
        <v>36</v>
      </c>
      <c r="B39" s="17" t="s">
        <v>111</v>
      </c>
      <c r="C39" s="17" t="s">
        <v>114</v>
      </c>
      <c r="D39" s="22">
        <v>37856</v>
      </c>
      <c r="E39" s="12" t="s">
        <v>48</v>
      </c>
      <c r="F39" s="23">
        <v>16</v>
      </c>
      <c r="G39" s="21" t="s">
        <v>108</v>
      </c>
    </row>
    <row r="40" s="3" customFormat="1" ht="16.05" customHeight="1" spans="1:7">
      <c r="A40" s="16">
        <v>37</v>
      </c>
      <c r="B40" s="17" t="s">
        <v>54</v>
      </c>
      <c r="C40" s="17" t="s">
        <v>118</v>
      </c>
      <c r="D40" s="22">
        <v>39936</v>
      </c>
      <c r="E40" s="12" t="s">
        <v>48</v>
      </c>
      <c r="F40" s="23">
        <v>2</v>
      </c>
      <c r="G40" s="21" t="s">
        <v>108</v>
      </c>
    </row>
    <row r="41" s="3" customFormat="1" ht="16.05" customHeight="1" spans="1:7">
      <c r="A41" s="16">
        <v>38</v>
      </c>
      <c r="B41" s="17" t="s">
        <v>54</v>
      </c>
      <c r="C41" s="17" t="s">
        <v>64</v>
      </c>
      <c r="D41" s="22">
        <v>43292</v>
      </c>
      <c r="E41" s="12" t="s">
        <v>48</v>
      </c>
      <c r="F41" s="23">
        <v>3</v>
      </c>
      <c r="G41" s="21" t="s">
        <v>108</v>
      </c>
    </row>
    <row r="42" s="3" customFormat="1" ht="16.05" customHeight="1" spans="1:7">
      <c r="A42" s="16">
        <v>39</v>
      </c>
      <c r="B42" s="27" t="s">
        <v>46</v>
      </c>
      <c r="C42" s="17" t="s">
        <v>119</v>
      </c>
      <c r="D42" s="22">
        <v>43817</v>
      </c>
      <c r="E42" s="12" t="s">
        <v>48</v>
      </c>
      <c r="F42" s="23">
        <v>2</v>
      </c>
      <c r="G42" s="21" t="s">
        <v>108</v>
      </c>
    </row>
    <row r="43" s="3" customFormat="1" ht="16.05" customHeight="1" spans="1:7">
      <c r="A43" s="16">
        <v>40</v>
      </c>
      <c r="B43" s="17" t="s">
        <v>111</v>
      </c>
      <c r="C43" s="17" t="s">
        <v>117</v>
      </c>
      <c r="D43" s="22">
        <v>37756</v>
      </c>
      <c r="E43" s="12" t="s">
        <v>48</v>
      </c>
      <c r="F43" s="23">
        <v>1</v>
      </c>
      <c r="G43" s="21" t="s">
        <v>108</v>
      </c>
    </row>
  </sheetData>
  <mergeCells count="8">
    <mergeCell ref="A1:G1"/>
    <mergeCell ref="A2:A3"/>
    <mergeCell ref="B2:B3"/>
    <mergeCell ref="C2:C3"/>
    <mergeCell ref="D2:D3"/>
    <mergeCell ref="E2:E3"/>
    <mergeCell ref="F2:F3"/>
    <mergeCell ref="G2:G3"/>
  </mergeCells>
  <printOptions horizontalCentered="1"/>
  <pageMargins left="0.196527777777778" right="0.03" top="0.550694444444444" bottom="0.432638888888889" header="0.2" footer="0.15748031496063"/>
  <pageSetup paperSize="9" scale="90" fitToHeight="0" orientation="landscape"/>
  <headerFooter>
    <oddFooter>&amp;C第 &amp;P 页，共 &amp;N 页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57"/>
    <pageSetUpPr fitToPage="1"/>
  </sheetPr>
  <dimension ref="A1:G69"/>
  <sheetViews>
    <sheetView zoomScale="98" zoomScaleNormal="98" workbookViewId="0">
      <pane ySplit="3" topLeftCell="A4" activePane="bottomLeft" state="frozen"/>
      <selection/>
      <selection pane="bottomLeft" activeCell="G69" sqref="G69"/>
    </sheetView>
  </sheetViews>
  <sheetFormatPr defaultColWidth="9" defaultRowHeight="15" customHeight="1" outlineLevelCol="6"/>
  <cols>
    <col min="1" max="1" width="5.48333333333333" style="4" customWidth="1"/>
    <col min="2" max="2" width="19" style="5" customWidth="1"/>
    <col min="3" max="3" width="15.1833333333333" style="5" customWidth="1"/>
    <col min="4" max="4" width="9.79166666666667" style="4" customWidth="1"/>
    <col min="5" max="5" width="7.26666666666667" style="4" customWidth="1"/>
    <col min="6" max="6" width="6.4" style="6" customWidth="1"/>
    <col min="7" max="7" width="19.9" style="7" customWidth="1"/>
    <col min="8" max="16384" width="9" style="7"/>
  </cols>
  <sheetData>
    <row r="1" s="1" customFormat="1" ht="28.95" customHeight="1" spans="1:7">
      <c r="A1" s="8" t="s">
        <v>120</v>
      </c>
      <c r="B1" s="8"/>
      <c r="C1" s="8"/>
      <c r="D1" s="8"/>
      <c r="E1" s="8"/>
      <c r="F1" s="8"/>
      <c r="G1" s="8"/>
    </row>
    <row r="2" s="2" customFormat="1" ht="16.05" customHeight="1" spans="1:7">
      <c r="A2" s="9" t="s">
        <v>4</v>
      </c>
      <c r="B2" s="10" t="s">
        <v>40</v>
      </c>
      <c r="C2" s="10" t="s">
        <v>41</v>
      </c>
      <c r="D2" s="9" t="s">
        <v>42</v>
      </c>
      <c r="E2" s="9" t="s">
        <v>43</v>
      </c>
      <c r="F2" s="11" t="s">
        <v>44</v>
      </c>
      <c r="G2" s="12" t="s">
        <v>45</v>
      </c>
    </row>
    <row r="3" s="2" customFormat="1" ht="16.05" customHeight="1" spans="1:7">
      <c r="A3" s="13"/>
      <c r="B3" s="14"/>
      <c r="C3" s="14"/>
      <c r="D3" s="13"/>
      <c r="E3" s="13"/>
      <c r="F3" s="15"/>
      <c r="G3" s="12"/>
    </row>
    <row r="4" s="3" customFormat="1" ht="16.05" customHeight="1" spans="1:7">
      <c r="A4" s="16">
        <v>1</v>
      </c>
      <c r="B4" s="17" t="s">
        <v>52</v>
      </c>
      <c r="C4" s="17" t="s">
        <v>96</v>
      </c>
      <c r="D4" s="18">
        <v>41395</v>
      </c>
      <c r="E4" s="19" t="s">
        <v>48</v>
      </c>
      <c r="F4" s="20">
        <v>6</v>
      </c>
      <c r="G4" s="21" t="s">
        <v>121</v>
      </c>
    </row>
    <row r="5" s="3" customFormat="1" ht="16.05" customHeight="1" spans="1:7">
      <c r="A5" s="16">
        <v>2</v>
      </c>
      <c r="B5" s="17" t="s">
        <v>54</v>
      </c>
      <c r="C5" s="17" t="s">
        <v>122</v>
      </c>
      <c r="D5" s="22">
        <v>43709</v>
      </c>
      <c r="E5" s="12" t="s">
        <v>48</v>
      </c>
      <c r="F5" s="23">
        <v>4</v>
      </c>
      <c r="G5" s="21" t="s">
        <v>123</v>
      </c>
    </row>
    <row r="6" s="3" customFormat="1" ht="16.05" customHeight="1" spans="1:7">
      <c r="A6" s="16">
        <v>3</v>
      </c>
      <c r="B6" s="17" t="s">
        <v>52</v>
      </c>
      <c r="C6" s="17" t="s">
        <v>59</v>
      </c>
      <c r="D6" s="18">
        <v>40148</v>
      </c>
      <c r="E6" s="19" t="s">
        <v>48</v>
      </c>
      <c r="F6" s="20">
        <v>337</v>
      </c>
      <c r="G6" s="21" t="s">
        <v>124</v>
      </c>
    </row>
    <row r="7" s="3" customFormat="1" ht="16.05" customHeight="1" spans="1:7">
      <c r="A7" s="16">
        <v>4</v>
      </c>
      <c r="B7" s="17" t="s">
        <v>52</v>
      </c>
      <c r="C7" s="17" t="s">
        <v>47</v>
      </c>
      <c r="D7" s="22">
        <v>43709</v>
      </c>
      <c r="E7" s="12" t="s">
        <v>48</v>
      </c>
      <c r="F7" s="23">
        <v>22</v>
      </c>
      <c r="G7" s="21" t="s">
        <v>125</v>
      </c>
    </row>
    <row r="8" s="3" customFormat="1" ht="16.05" customHeight="1" spans="1:7">
      <c r="A8" s="16">
        <v>5</v>
      </c>
      <c r="B8" s="17" t="s">
        <v>52</v>
      </c>
      <c r="C8" s="17" t="s">
        <v>47</v>
      </c>
      <c r="D8" s="22">
        <v>43709</v>
      </c>
      <c r="E8" s="12" t="s">
        <v>48</v>
      </c>
      <c r="F8" s="23">
        <v>56</v>
      </c>
      <c r="G8" s="21" t="s">
        <v>126</v>
      </c>
    </row>
    <row r="9" s="3" customFormat="1" ht="16.05" customHeight="1" spans="1:7">
      <c r="A9" s="16">
        <v>6</v>
      </c>
      <c r="B9" s="17" t="s">
        <v>46</v>
      </c>
      <c r="C9" s="17" t="s">
        <v>50</v>
      </c>
      <c r="D9" s="18">
        <v>40148</v>
      </c>
      <c r="E9" s="19" t="s">
        <v>48</v>
      </c>
      <c r="F9" s="20">
        <v>21</v>
      </c>
      <c r="G9" s="21" t="s">
        <v>127</v>
      </c>
    </row>
    <row r="10" s="3" customFormat="1" ht="16.05" customHeight="1" spans="1:7">
      <c r="A10" s="16">
        <v>7</v>
      </c>
      <c r="B10" s="17" t="s">
        <v>46</v>
      </c>
      <c r="C10" s="17" t="s">
        <v>96</v>
      </c>
      <c r="D10" s="22">
        <v>44900</v>
      </c>
      <c r="E10" s="12" t="s">
        <v>48</v>
      </c>
      <c r="F10" s="23">
        <v>197</v>
      </c>
      <c r="G10" s="21" t="s">
        <v>128</v>
      </c>
    </row>
    <row r="11" s="3" customFormat="1" ht="16.05" customHeight="1" spans="1:7">
      <c r="A11" s="16">
        <v>8</v>
      </c>
      <c r="B11" s="17" t="s">
        <v>46</v>
      </c>
      <c r="C11" s="17" t="s">
        <v>47</v>
      </c>
      <c r="D11" s="18">
        <v>40179</v>
      </c>
      <c r="E11" s="19" t="s">
        <v>48</v>
      </c>
      <c r="F11" s="20">
        <v>44</v>
      </c>
      <c r="G11" s="21" t="s">
        <v>128</v>
      </c>
    </row>
    <row r="12" s="3" customFormat="1" ht="16.05" customHeight="1" spans="1:7">
      <c r="A12" s="16">
        <v>9</v>
      </c>
      <c r="B12" s="17" t="s">
        <v>46</v>
      </c>
      <c r="C12" s="17" t="s">
        <v>50</v>
      </c>
      <c r="D12" s="18">
        <v>40179</v>
      </c>
      <c r="E12" s="19" t="s">
        <v>48</v>
      </c>
      <c r="F12" s="20">
        <v>8</v>
      </c>
      <c r="G12" s="21" t="s">
        <v>128</v>
      </c>
    </row>
    <row r="13" s="3" customFormat="1" ht="16.05" customHeight="1" spans="1:7">
      <c r="A13" s="16">
        <v>10</v>
      </c>
      <c r="B13" s="24" t="s">
        <v>46</v>
      </c>
      <c r="C13" s="24" t="s">
        <v>47</v>
      </c>
      <c r="D13" s="22">
        <v>43709</v>
      </c>
      <c r="E13" s="25" t="s">
        <v>48</v>
      </c>
      <c r="F13" s="26">
        <v>1512</v>
      </c>
      <c r="G13" s="21" t="s">
        <v>129</v>
      </c>
    </row>
    <row r="14" s="3" customFormat="1" ht="16.05" customHeight="1" spans="1:7">
      <c r="A14" s="16">
        <v>11</v>
      </c>
      <c r="B14" s="17" t="s">
        <v>54</v>
      </c>
      <c r="C14" s="17" t="s">
        <v>130</v>
      </c>
      <c r="D14" s="22">
        <v>43709</v>
      </c>
      <c r="E14" s="12" t="s">
        <v>48</v>
      </c>
      <c r="F14" s="23">
        <v>38</v>
      </c>
      <c r="G14" s="21" t="s">
        <v>131</v>
      </c>
    </row>
    <row r="15" s="3" customFormat="1" ht="16.05" customHeight="1" spans="1:7">
      <c r="A15" s="16">
        <v>12</v>
      </c>
      <c r="B15" s="17" t="s">
        <v>109</v>
      </c>
      <c r="C15" s="17" t="s">
        <v>47</v>
      </c>
      <c r="D15" s="22">
        <v>43709</v>
      </c>
      <c r="E15" s="12" t="s">
        <v>48</v>
      </c>
      <c r="F15" s="23">
        <v>481</v>
      </c>
      <c r="G15" s="21" t="s">
        <v>132</v>
      </c>
    </row>
    <row r="16" s="3" customFormat="1" ht="16.05" customHeight="1" spans="1:7">
      <c r="A16" s="16">
        <v>13</v>
      </c>
      <c r="B16" s="17" t="s">
        <v>46</v>
      </c>
      <c r="C16" s="17" t="s">
        <v>133</v>
      </c>
      <c r="D16" s="22">
        <v>43709</v>
      </c>
      <c r="E16" s="12" t="s">
        <v>48</v>
      </c>
      <c r="F16" s="23">
        <v>9</v>
      </c>
      <c r="G16" s="21" t="s">
        <v>134</v>
      </c>
    </row>
    <row r="17" s="3" customFormat="1" ht="16.05" customHeight="1" spans="1:7">
      <c r="A17" s="16">
        <v>14</v>
      </c>
      <c r="B17" s="17" t="s">
        <v>109</v>
      </c>
      <c r="C17" s="17" t="s">
        <v>58</v>
      </c>
      <c r="D17" s="18">
        <v>40148</v>
      </c>
      <c r="E17" s="19" t="s">
        <v>48</v>
      </c>
      <c r="F17" s="20">
        <v>110</v>
      </c>
      <c r="G17" s="21" t="s">
        <v>135</v>
      </c>
    </row>
    <row r="18" s="3" customFormat="1" ht="16.05" customHeight="1" spans="1:7">
      <c r="A18" s="16">
        <v>15</v>
      </c>
      <c r="B18" s="17" t="s">
        <v>46</v>
      </c>
      <c r="C18" s="17" t="s">
        <v>136</v>
      </c>
      <c r="D18" s="22">
        <v>43709</v>
      </c>
      <c r="E18" s="12" t="s">
        <v>48</v>
      </c>
      <c r="F18" s="23">
        <v>55</v>
      </c>
      <c r="G18" s="21" t="s">
        <v>137</v>
      </c>
    </row>
    <row r="19" s="3" customFormat="1" ht="16.05" customHeight="1" spans="1:7">
      <c r="A19" s="16">
        <v>16</v>
      </c>
      <c r="B19" s="17" t="s">
        <v>109</v>
      </c>
      <c r="C19" s="17" t="s">
        <v>56</v>
      </c>
      <c r="D19" s="22">
        <v>43709</v>
      </c>
      <c r="E19" s="12" t="s">
        <v>48</v>
      </c>
      <c r="F19" s="23">
        <v>202</v>
      </c>
      <c r="G19" s="21" t="s">
        <v>138</v>
      </c>
    </row>
    <row r="20" s="3" customFormat="1" ht="16.05" customHeight="1" spans="1:7">
      <c r="A20" s="16">
        <v>17</v>
      </c>
      <c r="B20" s="17" t="s">
        <v>46</v>
      </c>
      <c r="C20" s="17" t="s">
        <v>58</v>
      </c>
      <c r="D20" s="18">
        <v>40179</v>
      </c>
      <c r="E20" s="19" t="s">
        <v>48</v>
      </c>
      <c r="F20" s="20">
        <v>331</v>
      </c>
      <c r="G20" s="21" t="s">
        <v>139</v>
      </c>
    </row>
    <row r="21" s="3" customFormat="1" ht="16.05" customHeight="1" spans="1:7">
      <c r="A21" s="16">
        <v>18</v>
      </c>
      <c r="B21" s="17" t="s">
        <v>54</v>
      </c>
      <c r="C21" s="17" t="s">
        <v>56</v>
      </c>
      <c r="D21" s="22">
        <v>43709</v>
      </c>
      <c r="E21" s="12" t="s">
        <v>48</v>
      </c>
      <c r="F21" s="23">
        <v>32</v>
      </c>
      <c r="G21" s="21" t="s">
        <v>140</v>
      </c>
    </row>
    <row r="22" s="3" customFormat="1" ht="16.05" customHeight="1" spans="1:7">
      <c r="A22" s="16">
        <v>19</v>
      </c>
      <c r="B22" s="17" t="s">
        <v>52</v>
      </c>
      <c r="C22" s="17" t="s">
        <v>47</v>
      </c>
      <c r="D22" s="22">
        <v>43709</v>
      </c>
      <c r="E22" s="12" t="s">
        <v>48</v>
      </c>
      <c r="F22" s="23">
        <v>65</v>
      </c>
      <c r="G22" s="21" t="s">
        <v>141</v>
      </c>
    </row>
    <row r="23" s="3" customFormat="1" ht="16.05" customHeight="1" spans="1:7">
      <c r="A23" s="16">
        <v>20</v>
      </c>
      <c r="B23" s="17" t="s">
        <v>54</v>
      </c>
      <c r="C23" s="17" t="s">
        <v>55</v>
      </c>
      <c r="D23" s="18">
        <v>40148</v>
      </c>
      <c r="E23" s="19" t="s">
        <v>48</v>
      </c>
      <c r="F23" s="20">
        <v>37</v>
      </c>
      <c r="G23" s="21" t="s">
        <v>142</v>
      </c>
    </row>
    <row r="24" s="3" customFormat="1" ht="16.05" customHeight="1" spans="1:7">
      <c r="A24" s="16">
        <v>21</v>
      </c>
      <c r="B24" s="17" t="s">
        <v>54</v>
      </c>
      <c r="C24" s="17" t="s">
        <v>86</v>
      </c>
      <c r="D24" s="18">
        <v>40179</v>
      </c>
      <c r="E24" s="19" t="s">
        <v>48</v>
      </c>
      <c r="F24" s="20">
        <v>21</v>
      </c>
      <c r="G24" s="21" t="s">
        <v>143</v>
      </c>
    </row>
    <row r="25" s="3" customFormat="1" ht="16.05" customHeight="1" spans="1:7">
      <c r="A25" s="16">
        <v>22</v>
      </c>
      <c r="B25" s="17" t="s">
        <v>54</v>
      </c>
      <c r="C25" s="17" t="s">
        <v>84</v>
      </c>
      <c r="D25" s="22">
        <v>43709</v>
      </c>
      <c r="E25" s="12" t="s">
        <v>48</v>
      </c>
      <c r="F25" s="23">
        <v>27</v>
      </c>
      <c r="G25" s="21" t="s">
        <v>144</v>
      </c>
    </row>
    <row r="26" s="3" customFormat="1" ht="16.05" customHeight="1" spans="1:7">
      <c r="A26" s="16">
        <v>23</v>
      </c>
      <c r="B26" s="17" t="s">
        <v>46</v>
      </c>
      <c r="C26" s="17" t="s">
        <v>58</v>
      </c>
      <c r="D26" s="22">
        <v>43709</v>
      </c>
      <c r="E26" s="12" t="s">
        <v>48</v>
      </c>
      <c r="F26" s="23">
        <v>1434</v>
      </c>
      <c r="G26" s="21" t="s">
        <v>145</v>
      </c>
    </row>
    <row r="27" s="3" customFormat="1" ht="16.05" customHeight="1" spans="1:7">
      <c r="A27" s="16">
        <v>24</v>
      </c>
      <c r="B27" s="17" t="s">
        <v>46</v>
      </c>
      <c r="C27" s="17" t="s">
        <v>56</v>
      </c>
      <c r="D27" s="22">
        <v>43709</v>
      </c>
      <c r="E27" s="12" t="s">
        <v>48</v>
      </c>
      <c r="F27" s="23">
        <v>2149</v>
      </c>
      <c r="G27" s="21" t="s">
        <v>146</v>
      </c>
    </row>
    <row r="28" s="3" customFormat="1" ht="16.05" customHeight="1" spans="1:7">
      <c r="A28" s="16">
        <v>25</v>
      </c>
      <c r="B28" s="17" t="s">
        <v>52</v>
      </c>
      <c r="C28" s="17" t="s">
        <v>50</v>
      </c>
      <c r="D28" s="22">
        <v>43709</v>
      </c>
      <c r="E28" s="12" t="s">
        <v>48</v>
      </c>
      <c r="F28" s="23">
        <v>86</v>
      </c>
      <c r="G28" s="21" t="s">
        <v>147</v>
      </c>
    </row>
    <row r="29" s="3" customFormat="1" ht="16.05" customHeight="1" spans="1:7">
      <c r="A29" s="16">
        <v>26</v>
      </c>
      <c r="B29" s="17" t="s">
        <v>54</v>
      </c>
      <c r="C29" s="17" t="s">
        <v>148</v>
      </c>
      <c r="D29" s="22">
        <v>43709</v>
      </c>
      <c r="E29" s="12" t="s">
        <v>48</v>
      </c>
      <c r="F29" s="23">
        <v>18</v>
      </c>
      <c r="G29" s="21" t="s">
        <v>149</v>
      </c>
    </row>
    <row r="30" s="3" customFormat="1" ht="16.05" customHeight="1" spans="1:7">
      <c r="A30" s="16">
        <v>27</v>
      </c>
      <c r="B30" s="17" t="s">
        <v>54</v>
      </c>
      <c r="C30" s="17" t="s">
        <v>150</v>
      </c>
      <c r="D30" s="22">
        <v>43709</v>
      </c>
      <c r="E30" s="12" t="s">
        <v>48</v>
      </c>
      <c r="F30" s="23">
        <v>3</v>
      </c>
      <c r="G30" s="21" t="s">
        <v>151</v>
      </c>
    </row>
    <row r="31" s="3" customFormat="1" ht="16.05" customHeight="1" spans="1:7">
      <c r="A31" s="16">
        <v>28</v>
      </c>
      <c r="B31" s="17" t="s">
        <v>152</v>
      </c>
      <c r="C31" s="17" t="s">
        <v>153</v>
      </c>
      <c r="D31" s="22">
        <v>43709</v>
      </c>
      <c r="E31" s="12" t="s">
        <v>48</v>
      </c>
      <c r="F31" s="23">
        <v>3</v>
      </c>
      <c r="G31" s="21" t="s">
        <v>151</v>
      </c>
    </row>
    <row r="32" s="3" customFormat="1" ht="16.05" customHeight="1" spans="1:7">
      <c r="A32" s="16">
        <v>29</v>
      </c>
      <c r="B32" s="17" t="s">
        <v>87</v>
      </c>
      <c r="C32" s="17" t="s">
        <v>154</v>
      </c>
      <c r="D32" s="18">
        <v>39407</v>
      </c>
      <c r="E32" s="19" t="s">
        <v>48</v>
      </c>
      <c r="F32" s="20">
        <v>17</v>
      </c>
      <c r="G32" s="21" t="s">
        <v>155</v>
      </c>
    </row>
    <row r="33" s="3" customFormat="1" ht="16.05" customHeight="1" spans="1:7">
      <c r="A33" s="16">
        <v>30</v>
      </c>
      <c r="B33" s="17" t="s">
        <v>46</v>
      </c>
      <c r="C33" s="17" t="s">
        <v>136</v>
      </c>
      <c r="D33" s="18">
        <v>41395</v>
      </c>
      <c r="E33" s="19" t="s">
        <v>48</v>
      </c>
      <c r="F33" s="20">
        <v>39</v>
      </c>
      <c r="G33" s="21" t="s">
        <v>156</v>
      </c>
    </row>
    <row r="34" s="3" customFormat="1" ht="16.05" customHeight="1" spans="1:7">
      <c r="A34" s="16">
        <v>31</v>
      </c>
      <c r="B34" s="17" t="s">
        <v>46</v>
      </c>
      <c r="C34" s="17" t="s">
        <v>56</v>
      </c>
      <c r="D34" s="18">
        <v>40148</v>
      </c>
      <c r="E34" s="19" t="s">
        <v>48</v>
      </c>
      <c r="F34" s="20">
        <v>123</v>
      </c>
      <c r="G34" s="21" t="s">
        <v>157</v>
      </c>
    </row>
    <row r="35" s="3" customFormat="1" ht="16.05" customHeight="1" spans="1:7">
      <c r="A35" s="16">
        <v>32</v>
      </c>
      <c r="B35" s="17" t="s">
        <v>87</v>
      </c>
      <c r="C35" s="17" t="s">
        <v>158</v>
      </c>
      <c r="D35" s="18">
        <v>41153</v>
      </c>
      <c r="E35" s="19" t="s">
        <v>48</v>
      </c>
      <c r="F35" s="20">
        <v>22</v>
      </c>
      <c r="G35" s="21" t="s">
        <v>159</v>
      </c>
    </row>
    <row r="36" s="3" customFormat="1" ht="16.05" customHeight="1" spans="1:7">
      <c r="A36" s="16">
        <v>33</v>
      </c>
      <c r="B36" s="17" t="s">
        <v>54</v>
      </c>
      <c r="C36" s="17" t="s">
        <v>91</v>
      </c>
      <c r="D36" s="22">
        <v>43709</v>
      </c>
      <c r="E36" s="12" t="s">
        <v>48</v>
      </c>
      <c r="F36" s="23">
        <v>11</v>
      </c>
      <c r="G36" s="21" t="s">
        <v>160</v>
      </c>
    </row>
    <row r="37" s="3" customFormat="1" ht="16.05" customHeight="1" spans="1:7">
      <c r="A37" s="16">
        <v>34</v>
      </c>
      <c r="B37" s="17" t="s">
        <v>46</v>
      </c>
      <c r="C37" s="17" t="s">
        <v>59</v>
      </c>
      <c r="D37" s="22">
        <v>43709</v>
      </c>
      <c r="E37" s="12" t="s">
        <v>48</v>
      </c>
      <c r="F37" s="23">
        <v>514</v>
      </c>
      <c r="G37" s="21" t="s">
        <v>161</v>
      </c>
    </row>
    <row r="38" s="3" customFormat="1" ht="16.05" customHeight="1" spans="1:7">
      <c r="A38" s="16">
        <v>35</v>
      </c>
      <c r="B38" s="17" t="s">
        <v>54</v>
      </c>
      <c r="C38" s="17" t="s">
        <v>50</v>
      </c>
      <c r="D38" s="18">
        <v>40179</v>
      </c>
      <c r="E38" s="19" t="s">
        <v>48</v>
      </c>
      <c r="F38" s="20">
        <v>8</v>
      </c>
      <c r="G38" s="21" t="s">
        <v>162</v>
      </c>
    </row>
    <row r="39" s="3" customFormat="1" ht="16.05" customHeight="1" spans="1:7">
      <c r="A39" s="16">
        <v>36</v>
      </c>
      <c r="B39" s="17" t="s">
        <v>163</v>
      </c>
      <c r="C39" s="17" t="s">
        <v>96</v>
      </c>
      <c r="D39" s="18">
        <v>41153</v>
      </c>
      <c r="E39" s="19" t="s">
        <v>48</v>
      </c>
      <c r="F39" s="20">
        <v>1</v>
      </c>
      <c r="G39" s="21" t="s">
        <v>164</v>
      </c>
    </row>
    <row r="40" s="3" customFormat="1" ht="16.05" customHeight="1" spans="1:7">
      <c r="A40" s="16">
        <v>37</v>
      </c>
      <c r="B40" s="17" t="s">
        <v>46</v>
      </c>
      <c r="C40" s="17" t="s">
        <v>136</v>
      </c>
      <c r="D40" s="18">
        <v>41153</v>
      </c>
      <c r="E40" s="19" t="s">
        <v>48</v>
      </c>
      <c r="F40" s="20">
        <v>84</v>
      </c>
      <c r="G40" s="21" t="s">
        <v>165</v>
      </c>
    </row>
    <row r="41" s="3" customFormat="1" ht="16.05" customHeight="1" spans="1:7">
      <c r="A41" s="16">
        <v>38</v>
      </c>
      <c r="B41" s="17" t="s">
        <v>46</v>
      </c>
      <c r="C41" s="17" t="s">
        <v>56</v>
      </c>
      <c r="D41" s="22">
        <v>43709</v>
      </c>
      <c r="E41" s="12" t="s">
        <v>48</v>
      </c>
      <c r="F41" s="23">
        <v>22</v>
      </c>
      <c r="G41" s="21" t="s">
        <v>165</v>
      </c>
    </row>
    <row r="42" s="3" customFormat="1" ht="16.05" customHeight="1" spans="1:7">
      <c r="A42" s="16">
        <v>39</v>
      </c>
      <c r="B42" s="17" t="s">
        <v>152</v>
      </c>
      <c r="C42" s="17" t="s">
        <v>166</v>
      </c>
      <c r="D42" s="22">
        <v>43709</v>
      </c>
      <c r="E42" s="12" t="s">
        <v>48</v>
      </c>
      <c r="F42" s="23">
        <v>5</v>
      </c>
      <c r="G42" s="21" t="s">
        <v>165</v>
      </c>
    </row>
    <row r="43" s="3" customFormat="1" ht="16.05" customHeight="1" spans="1:7">
      <c r="A43" s="16">
        <v>40</v>
      </c>
      <c r="B43" s="17" t="s">
        <v>167</v>
      </c>
      <c r="C43" s="17" t="s">
        <v>56</v>
      </c>
      <c r="D43" s="22">
        <v>43709</v>
      </c>
      <c r="E43" s="12" t="s">
        <v>48</v>
      </c>
      <c r="F43" s="23">
        <v>3</v>
      </c>
      <c r="G43" s="21" t="s">
        <v>165</v>
      </c>
    </row>
    <row r="44" s="3" customFormat="1" ht="16.05" customHeight="1" spans="1:7">
      <c r="A44" s="16">
        <v>41</v>
      </c>
      <c r="B44" s="17" t="s">
        <v>168</v>
      </c>
      <c r="C44" s="17" t="s">
        <v>169</v>
      </c>
      <c r="D44" s="18">
        <v>41395</v>
      </c>
      <c r="E44" s="19" t="s">
        <v>48</v>
      </c>
      <c r="F44" s="20">
        <v>1</v>
      </c>
      <c r="G44" s="21" t="s">
        <v>165</v>
      </c>
    </row>
    <row r="45" s="3" customFormat="1" ht="16.05" customHeight="1" spans="1:7">
      <c r="A45" s="16">
        <v>42</v>
      </c>
      <c r="B45" s="17" t="s">
        <v>46</v>
      </c>
      <c r="C45" s="17" t="s">
        <v>136</v>
      </c>
      <c r="D45" s="18">
        <v>41395</v>
      </c>
      <c r="E45" s="19" t="s">
        <v>48</v>
      </c>
      <c r="F45" s="20">
        <v>12</v>
      </c>
      <c r="G45" s="21" t="s">
        <v>165</v>
      </c>
    </row>
    <row r="46" s="3" customFormat="1" ht="16.05" customHeight="1" spans="1:7">
      <c r="A46" s="16">
        <v>43</v>
      </c>
      <c r="B46" s="17" t="s">
        <v>109</v>
      </c>
      <c r="C46" s="17" t="s">
        <v>136</v>
      </c>
      <c r="D46" s="22">
        <v>43709</v>
      </c>
      <c r="E46" s="12" t="s">
        <v>48</v>
      </c>
      <c r="F46" s="23">
        <v>8</v>
      </c>
      <c r="G46" s="21" t="s">
        <v>165</v>
      </c>
    </row>
    <row r="47" s="3" customFormat="1" ht="16.05" customHeight="1" spans="1:7">
      <c r="A47" s="16">
        <v>44</v>
      </c>
      <c r="B47" s="17" t="s">
        <v>170</v>
      </c>
      <c r="C47" s="17" t="s">
        <v>55</v>
      </c>
      <c r="D47" s="18">
        <v>40179</v>
      </c>
      <c r="E47" s="19" t="s">
        <v>48</v>
      </c>
      <c r="F47" s="20">
        <v>1</v>
      </c>
      <c r="G47" s="21" t="s">
        <v>165</v>
      </c>
    </row>
    <row r="48" s="3" customFormat="1" ht="16.05" customHeight="1" spans="1:7">
      <c r="A48" s="16">
        <v>45</v>
      </c>
      <c r="B48" s="17" t="s">
        <v>170</v>
      </c>
      <c r="C48" s="17" t="s">
        <v>50</v>
      </c>
      <c r="D48" s="18">
        <v>41153</v>
      </c>
      <c r="E48" s="19" t="s">
        <v>48</v>
      </c>
      <c r="F48" s="20">
        <v>1</v>
      </c>
      <c r="G48" s="21" t="s">
        <v>165</v>
      </c>
    </row>
    <row r="49" s="3" customFormat="1" ht="16.05" customHeight="1" spans="1:7">
      <c r="A49" s="16">
        <v>46</v>
      </c>
      <c r="B49" s="17" t="s">
        <v>109</v>
      </c>
      <c r="C49" s="17" t="s">
        <v>58</v>
      </c>
      <c r="D49" s="18">
        <v>40179</v>
      </c>
      <c r="E49" s="19" t="s">
        <v>48</v>
      </c>
      <c r="F49" s="20">
        <v>1</v>
      </c>
      <c r="G49" s="21" t="s">
        <v>165</v>
      </c>
    </row>
    <row r="50" s="3" customFormat="1" ht="16.05" customHeight="1" spans="1:7">
      <c r="A50" s="16">
        <v>47</v>
      </c>
      <c r="B50" s="17" t="s">
        <v>163</v>
      </c>
      <c r="C50" s="17" t="s">
        <v>58</v>
      </c>
      <c r="D50" s="18">
        <v>41395</v>
      </c>
      <c r="E50" s="19" t="s">
        <v>48</v>
      </c>
      <c r="F50" s="20">
        <v>2</v>
      </c>
      <c r="G50" s="21" t="s">
        <v>165</v>
      </c>
    </row>
    <row r="51" s="3" customFormat="1" ht="16.05" customHeight="1" spans="1:7">
      <c r="A51" s="16">
        <v>48</v>
      </c>
      <c r="B51" s="17" t="s">
        <v>171</v>
      </c>
      <c r="C51" s="17" t="s">
        <v>56</v>
      </c>
      <c r="D51" s="22">
        <v>43709</v>
      </c>
      <c r="E51" s="12" t="s">
        <v>48</v>
      </c>
      <c r="F51" s="23">
        <v>1</v>
      </c>
      <c r="G51" s="21" t="s">
        <v>165</v>
      </c>
    </row>
    <row r="52" s="3" customFormat="1" ht="16.05" customHeight="1" spans="1:7">
      <c r="A52" s="16">
        <v>49</v>
      </c>
      <c r="B52" s="17" t="s">
        <v>87</v>
      </c>
      <c r="C52" s="17" t="s">
        <v>169</v>
      </c>
      <c r="D52" s="22">
        <v>43709</v>
      </c>
      <c r="E52" s="12" t="s">
        <v>48</v>
      </c>
      <c r="F52" s="23">
        <v>7</v>
      </c>
      <c r="G52" s="21" t="s">
        <v>172</v>
      </c>
    </row>
    <row r="53" s="3" customFormat="1" ht="16.05" customHeight="1" spans="1:7">
      <c r="A53" s="16">
        <v>50</v>
      </c>
      <c r="B53" s="17" t="s">
        <v>109</v>
      </c>
      <c r="C53" s="17" t="s">
        <v>56</v>
      </c>
      <c r="D53" s="22">
        <v>43709</v>
      </c>
      <c r="E53" s="12" t="s">
        <v>48</v>
      </c>
      <c r="F53" s="23">
        <v>17</v>
      </c>
      <c r="G53" s="21" t="s">
        <v>173</v>
      </c>
    </row>
    <row r="54" s="3" customFormat="1" ht="16.05" customHeight="1" spans="1:7">
      <c r="A54" s="16">
        <v>51</v>
      </c>
      <c r="B54" s="17" t="s">
        <v>52</v>
      </c>
      <c r="C54" s="17" t="s">
        <v>59</v>
      </c>
      <c r="D54" s="22">
        <v>43709</v>
      </c>
      <c r="E54" s="12" t="s">
        <v>48</v>
      </c>
      <c r="F54" s="23">
        <v>71</v>
      </c>
      <c r="G54" s="21" t="s">
        <v>174</v>
      </c>
    </row>
    <row r="55" s="3" customFormat="1" ht="16.05" customHeight="1" spans="1:7">
      <c r="A55" s="16">
        <v>52</v>
      </c>
      <c r="B55" s="17" t="s">
        <v>46</v>
      </c>
      <c r="C55" s="17" t="s">
        <v>58</v>
      </c>
      <c r="D55" s="22">
        <v>43709</v>
      </c>
      <c r="E55" s="12" t="s">
        <v>48</v>
      </c>
      <c r="F55" s="23">
        <v>239</v>
      </c>
      <c r="G55" s="21" t="s">
        <v>174</v>
      </c>
    </row>
    <row r="56" s="3" customFormat="1" ht="16.05" customHeight="1" spans="1:7">
      <c r="A56" s="16">
        <v>53</v>
      </c>
      <c r="B56" s="17" t="s">
        <v>87</v>
      </c>
      <c r="C56" s="17" t="s">
        <v>169</v>
      </c>
      <c r="D56" s="22">
        <v>43709</v>
      </c>
      <c r="E56" s="12" t="s">
        <v>48</v>
      </c>
      <c r="F56" s="23">
        <v>7</v>
      </c>
      <c r="G56" s="21" t="s">
        <v>174</v>
      </c>
    </row>
    <row r="57" s="3" customFormat="1" ht="16.05" customHeight="1" spans="1:7">
      <c r="A57" s="16">
        <v>54</v>
      </c>
      <c r="B57" s="17" t="s">
        <v>46</v>
      </c>
      <c r="C57" s="17" t="s">
        <v>96</v>
      </c>
      <c r="D57" s="18">
        <v>41153</v>
      </c>
      <c r="E57" s="19" t="s">
        <v>48</v>
      </c>
      <c r="F57" s="20">
        <v>12</v>
      </c>
      <c r="G57" s="21" t="s">
        <v>174</v>
      </c>
    </row>
    <row r="58" s="3" customFormat="1" ht="16.05" customHeight="1" spans="1:7">
      <c r="A58" s="16">
        <v>55</v>
      </c>
      <c r="B58" s="17" t="s">
        <v>87</v>
      </c>
      <c r="C58" s="17" t="s">
        <v>166</v>
      </c>
      <c r="D58" s="22">
        <v>43709</v>
      </c>
      <c r="E58" s="12" t="s">
        <v>48</v>
      </c>
      <c r="F58" s="23">
        <v>2</v>
      </c>
      <c r="G58" s="21" t="s">
        <v>174</v>
      </c>
    </row>
    <row r="59" s="3" customFormat="1" ht="16.05" customHeight="1" spans="1:7">
      <c r="A59" s="16">
        <v>56</v>
      </c>
      <c r="B59" s="17" t="s">
        <v>109</v>
      </c>
      <c r="C59" s="17" t="s">
        <v>59</v>
      </c>
      <c r="D59" s="22">
        <v>43709</v>
      </c>
      <c r="E59" s="12" t="s">
        <v>48</v>
      </c>
      <c r="F59" s="23">
        <v>1</v>
      </c>
      <c r="G59" s="21" t="s">
        <v>174</v>
      </c>
    </row>
    <row r="60" s="3" customFormat="1" ht="16.05" customHeight="1" spans="1:7">
      <c r="A60" s="16">
        <v>57</v>
      </c>
      <c r="B60" s="17" t="s">
        <v>109</v>
      </c>
      <c r="C60" s="17" t="s">
        <v>50</v>
      </c>
      <c r="D60" s="22">
        <v>43709</v>
      </c>
      <c r="E60" s="12" t="s">
        <v>48</v>
      </c>
      <c r="F60" s="23">
        <v>1</v>
      </c>
      <c r="G60" s="21" t="s">
        <v>174</v>
      </c>
    </row>
    <row r="61" s="3" customFormat="1" ht="16.05" customHeight="1" spans="1:7">
      <c r="A61" s="16">
        <v>58</v>
      </c>
      <c r="B61" s="17" t="s">
        <v>163</v>
      </c>
      <c r="C61" s="17" t="s">
        <v>56</v>
      </c>
      <c r="D61" s="22">
        <v>43709</v>
      </c>
      <c r="E61" s="12" t="s">
        <v>48</v>
      </c>
      <c r="F61" s="23">
        <v>1</v>
      </c>
      <c r="G61" s="21" t="s">
        <v>174</v>
      </c>
    </row>
    <row r="62" s="3" customFormat="1" ht="16.05" customHeight="1" spans="1:7">
      <c r="A62" s="16">
        <v>59</v>
      </c>
      <c r="B62" s="17" t="s">
        <v>170</v>
      </c>
      <c r="C62" s="17" t="s">
        <v>91</v>
      </c>
      <c r="D62" s="22">
        <v>43709</v>
      </c>
      <c r="E62" s="12" t="s">
        <v>48</v>
      </c>
      <c r="F62" s="23">
        <v>2</v>
      </c>
      <c r="G62" s="21" t="s">
        <v>175</v>
      </c>
    </row>
    <row r="63" s="3" customFormat="1" ht="16.05" customHeight="1" spans="1:7">
      <c r="A63" s="16">
        <v>60</v>
      </c>
      <c r="B63" s="17" t="s">
        <v>54</v>
      </c>
      <c r="C63" s="17" t="s">
        <v>91</v>
      </c>
      <c r="D63" s="22">
        <v>43709</v>
      </c>
      <c r="E63" s="12" t="s">
        <v>48</v>
      </c>
      <c r="F63" s="23">
        <v>26</v>
      </c>
      <c r="G63" s="21" t="s">
        <v>176</v>
      </c>
    </row>
    <row r="64" s="3" customFormat="1" ht="16.05" customHeight="1" spans="1:7">
      <c r="A64" s="16">
        <v>61</v>
      </c>
      <c r="B64" s="17" t="s">
        <v>46</v>
      </c>
      <c r="C64" s="17" t="s">
        <v>80</v>
      </c>
      <c r="D64" s="22">
        <v>43709</v>
      </c>
      <c r="E64" s="12" t="s">
        <v>48</v>
      </c>
      <c r="F64" s="23">
        <v>161</v>
      </c>
      <c r="G64" s="21" t="s">
        <v>176</v>
      </c>
    </row>
    <row r="65" s="3" customFormat="1" ht="16.05" customHeight="1" spans="1:7">
      <c r="A65" s="16">
        <v>62</v>
      </c>
      <c r="B65" s="17" t="s">
        <v>177</v>
      </c>
      <c r="C65" s="17" t="s">
        <v>50</v>
      </c>
      <c r="D65" s="22">
        <v>43709</v>
      </c>
      <c r="E65" s="12" t="s">
        <v>48</v>
      </c>
      <c r="F65" s="23">
        <v>12</v>
      </c>
      <c r="G65" s="21" t="s">
        <v>176</v>
      </c>
    </row>
    <row r="66" s="3" customFormat="1" ht="16.05" customHeight="1" spans="1:7">
      <c r="A66" s="16">
        <v>63</v>
      </c>
      <c r="B66" s="17" t="s">
        <v>87</v>
      </c>
      <c r="C66" s="17" t="s">
        <v>178</v>
      </c>
      <c r="D66" s="22">
        <v>43709</v>
      </c>
      <c r="E66" s="12" t="s">
        <v>48</v>
      </c>
      <c r="F66" s="23">
        <v>1</v>
      </c>
      <c r="G66" s="21" t="s">
        <v>176</v>
      </c>
    </row>
    <row r="67" s="3" customFormat="1" ht="16.05" customHeight="1" spans="1:7">
      <c r="A67" s="16">
        <v>64</v>
      </c>
      <c r="B67" s="17" t="s">
        <v>46</v>
      </c>
      <c r="C67" s="17" t="s">
        <v>58</v>
      </c>
      <c r="D67" s="18">
        <v>41153</v>
      </c>
      <c r="E67" s="19" t="s">
        <v>48</v>
      </c>
      <c r="F67" s="20">
        <v>1011</v>
      </c>
      <c r="G67" s="21" t="s">
        <v>179</v>
      </c>
    </row>
    <row r="68" s="3" customFormat="1" ht="16.05" customHeight="1" spans="1:7">
      <c r="A68" s="16">
        <v>65</v>
      </c>
      <c r="B68" s="17" t="s">
        <v>87</v>
      </c>
      <c r="C68" s="17" t="s">
        <v>166</v>
      </c>
      <c r="D68" s="22">
        <v>43709</v>
      </c>
      <c r="E68" s="12" t="s">
        <v>48</v>
      </c>
      <c r="F68" s="23">
        <v>1</v>
      </c>
      <c r="G68" s="21" t="s">
        <v>176</v>
      </c>
    </row>
    <row r="69" s="3" customFormat="1" ht="16.05" customHeight="1" spans="1:7">
      <c r="A69" s="16">
        <v>66</v>
      </c>
      <c r="B69" s="17" t="s">
        <v>52</v>
      </c>
      <c r="C69" s="17" t="s">
        <v>56</v>
      </c>
      <c r="D69" s="22">
        <v>43709</v>
      </c>
      <c r="E69" s="12" t="s">
        <v>48</v>
      </c>
      <c r="F69" s="23">
        <v>175</v>
      </c>
      <c r="G69" s="21" t="s">
        <v>180</v>
      </c>
    </row>
  </sheetData>
  <mergeCells count="8">
    <mergeCell ref="A1:G1"/>
    <mergeCell ref="A2:A3"/>
    <mergeCell ref="B2:B3"/>
    <mergeCell ref="C2:C3"/>
    <mergeCell ref="D2:D3"/>
    <mergeCell ref="E2:E3"/>
    <mergeCell ref="F2:F3"/>
    <mergeCell ref="G2:G3"/>
  </mergeCells>
  <printOptions horizontalCentered="1"/>
  <pageMargins left="0.196527777777778" right="0.03" top="0.550694444444444" bottom="0.432638888888889" header="0.2" footer="0.15748031496063"/>
  <pageSetup paperSize="9" scale="90" fitToHeight="0" orientation="landscape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tabColor indexed="10"/>
  </sheetPr>
  <dimension ref="A1:L101"/>
  <sheetViews>
    <sheetView topLeftCell="A35" workbookViewId="0">
      <selection activeCell="I51" sqref="I51"/>
    </sheetView>
  </sheetViews>
  <sheetFormatPr defaultColWidth="8.7" defaultRowHeight="14.25"/>
  <cols>
    <col min="1" max="1" width="5.5" style="167"/>
    <col min="2" max="2" width="4.6" style="167" customWidth="1"/>
    <col min="3" max="3" width="17.2" style="167" customWidth="1"/>
    <col min="4" max="4" width="17.2" style="167"/>
    <col min="5" max="5" width="16.7" style="167" customWidth="1"/>
    <col min="6" max="6" width="15" style="167" customWidth="1"/>
    <col min="7" max="7" width="16.1" style="167"/>
    <col min="8" max="8" width="13.5" style="168" customWidth="1"/>
    <col min="9" max="9" width="18.9" style="169" customWidth="1"/>
    <col min="10" max="10" width="16.1" style="167" hidden="1" customWidth="1"/>
    <col min="11" max="11" width="11.7" style="170" customWidth="1"/>
    <col min="12" max="256" width="8.7" style="167"/>
  </cols>
  <sheetData>
    <row r="1" spans="10:12">
      <c r="J1" s="211"/>
      <c r="K1" s="212"/>
      <c r="L1" s="211"/>
    </row>
    <row r="2" ht="25.5" spans="1:12">
      <c r="A2" s="171" t="s">
        <v>0</v>
      </c>
      <c r="B2" s="171"/>
      <c r="C2" s="171"/>
      <c r="D2" s="171"/>
      <c r="E2" s="171"/>
      <c r="F2" s="171"/>
      <c r="G2" s="171"/>
      <c r="H2" s="171"/>
      <c r="I2" s="171"/>
      <c r="J2" s="211"/>
      <c r="K2" s="212"/>
      <c r="L2" s="211"/>
    </row>
    <row r="3" ht="13.95" customHeight="1" spans="1:12">
      <c r="A3" s="166" t="s">
        <v>1</v>
      </c>
      <c r="B3" s="166"/>
      <c r="C3" s="166"/>
      <c r="D3" s="166"/>
      <c r="E3" s="166"/>
      <c r="F3" s="166"/>
      <c r="G3" s="166"/>
      <c r="H3" s="166"/>
      <c r="I3" s="166"/>
      <c r="J3" s="211"/>
      <c r="K3" s="212"/>
      <c r="L3" s="211"/>
    </row>
    <row r="4" ht="13.95" customHeight="1" spans="1:12">
      <c r="A4" s="173"/>
      <c r="B4" s="173"/>
      <c r="C4" s="173"/>
      <c r="D4" s="173"/>
      <c r="E4" s="173"/>
      <c r="F4" s="173"/>
      <c r="G4" s="173"/>
      <c r="H4" s="174"/>
      <c r="J4" s="211"/>
      <c r="K4" s="212"/>
      <c r="L4" s="211"/>
    </row>
    <row r="5" ht="13.95" customHeight="1" spans="1:12">
      <c r="A5" s="175" t="s">
        <v>2</v>
      </c>
      <c r="B5" s="175"/>
      <c r="C5" s="175"/>
      <c r="D5" s="175"/>
      <c r="E5" s="175"/>
      <c r="F5" s="175"/>
      <c r="G5" s="175"/>
      <c r="H5" s="176"/>
      <c r="I5" s="213" t="s">
        <v>3</v>
      </c>
      <c r="J5" s="211"/>
      <c r="K5" s="212"/>
      <c r="L5" s="211"/>
    </row>
    <row r="6" ht="15" customHeight="1" spans="1:12">
      <c r="A6" s="177" t="s">
        <v>4</v>
      </c>
      <c r="B6" s="178" t="s">
        <v>5</v>
      </c>
      <c r="C6" s="177" t="s">
        <v>6</v>
      </c>
      <c r="D6" s="179" t="s">
        <v>7</v>
      </c>
      <c r="E6" s="179"/>
      <c r="F6" s="179"/>
      <c r="G6" s="179"/>
      <c r="H6" s="179"/>
      <c r="I6" s="214" t="s">
        <v>8</v>
      </c>
      <c r="J6" s="215" t="s">
        <v>9</v>
      </c>
      <c r="K6" s="216" t="s">
        <v>10</v>
      </c>
      <c r="L6" s="211"/>
    </row>
    <row r="7" s="166" customFormat="1" ht="15" spans="1:12">
      <c r="A7" s="178"/>
      <c r="B7" s="180"/>
      <c r="C7" s="178"/>
      <c r="D7" s="181" t="s">
        <v>11</v>
      </c>
      <c r="E7" s="181" t="s">
        <v>12</v>
      </c>
      <c r="F7" s="181" t="s">
        <v>13</v>
      </c>
      <c r="G7" s="181" t="s">
        <v>14</v>
      </c>
      <c r="H7" s="182" t="s">
        <v>15</v>
      </c>
      <c r="I7" s="217"/>
      <c r="J7" s="218"/>
      <c r="K7" s="219"/>
      <c r="L7" s="220"/>
    </row>
    <row r="8" customHeight="1" spans="1:12">
      <c r="A8" s="183">
        <v>1</v>
      </c>
      <c r="B8" s="119" t="s">
        <v>16</v>
      </c>
      <c r="C8" s="62" t="s">
        <v>17</v>
      </c>
      <c r="D8" s="184">
        <f>[2]机动车辆!K139</f>
        <v>8021690.74</v>
      </c>
      <c r="E8" s="184">
        <f>[2]机动车辆!L139</f>
        <v>7617289.43</v>
      </c>
      <c r="F8" s="184">
        <f>[2]机动车辆!M139</f>
        <v>0</v>
      </c>
      <c r="G8" s="184">
        <f>[2]机动车辆!N139</f>
        <v>404401.31</v>
      </c>
      <c r="H8" s="202">
        <f>[2]机动车辆!J139</f>
        <v>51</v>
      </c>
      <c r="I8" s="230">
        <f>[2]机动车辆!Q139</f>
        <v>242063</v>
      </c>
      <c r="J8" s="184"/>
      <c r="K8" s="221"/>
      <c r="L8" s="211"/>
    </row>
    <row r="9" spans="1:12">
      <c r="A9" s="185"/>
      <c r="B9" s="122"/>
      <c r="C9" s="66" t="s">
        <v>18</v>
      </c>
      <c r="D9" s="186">
        <f>[2]固定资产!I763</f>
        <v>5628236.42</v>
      </c>
      <c r="E9" s="186">
        <f>[2]固定资产!J763</f>
        <v>4791417.87</v>
      </c>
      <c r="F9" s="186">
        <f>[2]固定资产!K763</f>
        <v>0</v>
      </c>
      <c r="G9" s="186">
        <f>[2]固定资产!L763</f>
        <v>836818.55</v>
      </c>
      <c r="H9" s="187">
        <f>[2]固定资产!A762</f>
        <v>89</v>
      </c>
      <c r="I9" s="222">
        <f>[2]固定资产!M763</f>
        <v>136069</v>
      </c>
      <c r="J9" s="186"/>
      <c r="K9" s="223"/>
      <c r="L9" s="211"/>
    </row>
    <row r="10" spans="1:12">
      <c r="A10" s="185"/>
      <c r="B10" s="122"/>
      <c r="C10" s="66" t="s">
        <v>19</v>
      </c>
      <c r="D10" s="186">
        <f>[2]长摊!J1816</f>
        <v>112967293.93</v>
      </c>
      <c r="E10" s="186">
        <f>[2]长摊!K1816</f>
        <v>102948141.01</v>
      </c>
      <c r="F10" s="186"/>
      <c r="G10" s="186">
        <f>[2]长摊!L1816</f>
        <v>10019152.92</v>
      </c>
      <c r="H10" s="188">
        <f>[2]长摊!A1815</f>
        <v>82</v>
      </c>
      <c r="I10" s="222">
        <f>[2]长摊!N1816</f>
        <v>3803751</v>
      </c>
      <c r="J10" s="186"/>
      <c r="K10" s="223"/>
      <c r="L10" s="211"/>
    </row>
    <row r="11" spans="1:12">
      <c r="A11" s="185"/>
      <c r="B11" s="122"/>
      <c r="C11" s="66" t="s">
        <v>20</v>
      </c>
      <c r="D11" s="186"/>
      <c r="E11" s="186"/>
      <c r="F11" s="69"/>
      <c r="G11" s="69"/>
      <c r="H11" s="188"/>
      <c r="I11" s="222"/>
      <c r="J11" s="186"/>
      <c r="K11" s="223"/>
      <c r="L11" s="211"/>
    </row>
    <row r="12" ht="15" spans="1:12">
      <c r="A12" s="189"/>
      <c r="B12" s="125"/>
      <c r="C12" s="73" t="s">
        <v>21</v>
      </c>
      <c r="D12" s="190">
        <f t="shared" ref="D12:I12" si="0">SUM(D8:D11)</f>
        <v>126617221.09</v>
      </c>
      <c r="E12" s="190">
        <f t="shared" si="0"/>
        <v>115356848.31</v>
      </c>
      <c r="F12" s="190">
        <f t="shared" si="0"/>
        <v>0</v>
      </c>
      <c r="G12" s="190">
        <f t="shared" si="0"/>
        <v>11260372.78</v>
      </c>
      <c r="H12" s="191">
        <f t="shared" si="0"/>
        <v>222</v>
      </c>
      <c r="I12" s="190">
        <f t="shared" si="0"/>
        <v>4181883</v>
      </c>
      <c r="J12" s="190"/>
      <c r="K12" s="224"/>
      <c r="L12" s="211"/>
    </row>
    <row r="13" customHeight="1" spans="1:12">
      <c r="A13" s="192">
        <v>2</v>
      </c>
      <c r="B13" s="98" t="s">
        <v>22</v>
      </c>
      <c r="C13" s="78" t="s">
        <v>17</v>
      </c>
      <c r="D13" s="193"/>
      <c r="E13" s="193"/>
      <c r="F13" s="193"/>
      <c r="G13" s="193"/>
      <c r="H13" s="194"/>
      <c r="I13" s="225"/>
      <c r="J13" s="193"/>
      <c r="K13" s="226"/>
      <c r="L13" s="211"/>
    </row>
    <row r="14" spans="1:12">
      <c r="A14" s="195"/>
      <c r="B14" s="101"/>
      <c r="C14" s="83" t="s">
        <v>18</v>
      </c>
      <c r="D14" s="196">
        <f>[2]固定资产!I142</f>
        <v>1714693.4</v>
      </c>
      <c r="E14" s="196">
        <f>[2]固定资产!J142</f>
        <v>1571447.87</v>
      </c>
      <c r="F14" s="196">
        <f>[2]固定资产!K142</f>
        <v>34746.44</v>
      </c>
      <c r="G14" s="196">
        <f>[2]固定资产!L142</f>
        <v>108499.09</v>
      </c>
      <c r="H14" s="197">
        <f>[2]固定资产!A141</f>
        <v>75</v>
      </c>
      <c r="I14" s="227">
        <f>[2]固定资产!M142</f>
        <v>1837</v>
      </c>
      <c r="J14" s="196"/>
      <c r="K14" s="228"/>
      <c r="L14" s="211"/>
    </row>
    <row r="15" spans="1:12">
      <c r="A15" s="195"/>
      <c r="B15" s="101"/>
      <c r="C15" s="83" t="s">
        <v>19</v>
      </c>
      <c r="D15" s="196">
        <f>[2]长摊!J954</f>
        <v>12851585.57</v>
      </c>
      <c r="E15" s="196">
        <f>[2]长摊!K954</f>
        <v>12851585.57</v>
      </c>
      <c r="F15" s="196"/>
      <c r="G15" s="196">
        <f>[2]长摊!L954</f>
        <v>0</v>
      </c>
      <c r="H15" s="198">
        <f>[2]长摊!A953</f>
        <v>59</v>
      </c>
      <c r="I15" s="227">
        <f>[2]长摊!N954</f>
        <v>10050</v>
      </c>
      <c r="J15" s="196"/>
      <c r="K15" s="228"/>
      <c r="L15" s="211"/>
    </row>
    <row r="16" spans="1:12">
      <c r="A16" s="195"/>
      <c r="B16" s="101"/>
      <c r="C16" s="83" t="s">
        <v>20</v>
      </c>
      <c r="D16" s="196"/>
      <c r="E16" s="196"/>
      <c r="F16" s="196"/>
      <c r="G16" s="196"/>
      <c r="H16" s="198"/>
      <c r="I16" s="227"/>
      <c r="J16" s="196"/>
      <c r="K16" s="228"/>
      <c r="L16" s="211"/>
    </row>
    <row r="17" ht="15" spans="1:12">
      <c r="A17" s="199"/>
      <c r="B17" s="105"/>
      <c r="C17" s="89" t="s">
        <v>21</v>
      </c>
      <c r="D17" s="200">
        <f t="shared" ref="D17:I17" si="1">SUM(D13:D16)</f>
        <v>14566278.97</v>
      </c>
      <c r="E17" s="200">
        <f t="shared" si="1"/>
        <v>14423033.44</v>
      </c>
      <c r="F17" s="200">
        <f t="shared" si="1"/>
        <v>34746.44</v>
      </c>
      <c r="G17" s="200">
        <f t="shared" si="1"/>
        <v>108499.09</v>
      </c>
      <c r="H17" s="201">
        <f t="shared" si="1"/>
        <v>134</v>
      </c>
      <c r="I17" s="200">
        <f t="shared" si="1"/>
        <v>11887</v>
      </c>
      <c r="J17" s="200"/>
      <c r="K17" s="229"/>
      <c r="L17" s="211"/>
    </row>
    <row r="18" customHeight="1" spans="1:12">
      <c r="A18" s="183">
        <v>3</v>
      </c>
      <c r="B18" s="119" t="s">
        <v>23</v>
      </c>
      <c r="C18" s="62" t="s">
        <v>17</v>
      </c>
      <c r="D18" s="184">
        <f>[2]机动车辆!K143</f>
        <v>1368400</v>
      </c>
      <c r="E18" s="184">
        <f>[2]机动车辆!L143</f>
        <v>1327348</v>
      </c>
      <c r="F18" s="184">
        <f>[2]机动车辆!M143</f>
        <v>0</v>
      </c>
      <c r="G18" s="184">
        <f>[2]机动车辆!N143</f>
        <v>41052</v>
      </c>
      <c r="H18" s="202">
        <f>[2]机动车辆!J143</f>
        <v>2</v>
      </c>
      <c r="I18" s="230">
        <f>[2]机动车辆!Q143</f>
        <v>4072</v>
      </c>
      <c r="J18" s="184"/>
      <c r="K18" s="221"/>
      <c r="L18" s="211"/>
    </row>
    <row r="19" spans="1:12">
      <c r="A19" s="185"/>
      <c r="B19" s="122"/>
      <c r="C19" s="66" t="s">
        <v>18</v>
      </c>
      <c r="D19" s="186">
        <f>[2]固定资产!I845</f>
        <v>1179533.09</v>
      </c>
      <c r="E19" s="186">
        <f>[2]固定资产!J845</f>
        <v>1120556.4</v>
      </c>
      <c r="F19" s="186">
        <f>[2]固定资产!K845</f>
        <v>0</v>
      </c>
      <c r="G19" s="186">
        <f>[2]固定资产!L845</f>
        <v>58976.69</v>
      </c>
      <c r="H19" s="188">
        <f>[2]固定资产!A844</f>
        <v>80</v>
      </c>
      <c r="I19" s="222">
        <f>[2]固定资产!M845</f>
        <v>29779</v>
      </c>
      <c r="J19" s="186"/>
      <c r="K19" s="223"/>
      <c r="L19" s="211"/>
    </row>
    <row r="20" spans="1:12">
      <c r="A20" s="185"/>
      <c r="B20" s="122"/>
      <c r="C20" s="66" t="s">
        <v>19</v>
      </c>
      <c r="D20" s="186">
        <f>[2]长摊!J1831</f>
        <v>1137777</v>
      </c>
      <c r="E20" s="186">
        <f>[2]长摊!K1831</f>
        <v>1137777</v>
      </c>
      <c r="F20" s="69"/>
      <c r="G20" s="186">
        <f>[2]长摊!L1831</f>
        <v>0</v>
      </c>
      <c r="H20" s="188">
        <f>[2]长摊!A1830</f>
        <v>13</v>
      </c>
      <c r="I20" s="222">
        <f>[2]长摊!N1831</f>
        <v>780</v>
      </c>
      <c r="J20" s="186"/>
      <c r="K20" s="223"/>
      <c r="L20" s="211"/>
    </row>
    <row r="21" spans="1:12">
      <c r="A21" s="185"/>
      <c r="B21" s="122"/>
      <c r="C21" s="66" t="s">
        <v>20</v>
      </c>
      <c r="D21" s="186">
        <f>[2]存货!J228</f>
        <v>1291.98</v>
      </c>
      <c r="E21" s="186"/>
      <c r="F21" s="186">
        <f>[2]存货!K228</f>
        <v>0</v>
      </c>
      <c r="G21" s="186">
        <f>[2]存货!L228</f>
        <v>1291.98</v>
      </c>
      <c r="H21" s="188">
        <f>[2]存货!A227</f>
        <v>9</v>
      </c>
      <c r="I21" s="222">
        <f>[2]存货!M228</f>
        <v>30.91</v>
      </c>
      <c r="J21" s="186"/>
      <c r="K21" s="223"/>
      <c r="L21" s="211"/>
    </row>
    <row r="22" ht="15" spans="1:12">
      <c r="A22" s="189"/>
      <c r="B22" s="125"/>
      <c r="C22" s="73" t="s">
        <v>21</v>
      </c>
      <c r="D22" s="190">
        <f t="shared" ref="D22:I22" si="2">SUM(D18:D21)</f>
        <v>3687002.07</v>
      </c>
      <c r="E22" s="190">
        <f t="shared" si="2"/>
        <v>3585681.4</v>
      </c>
      <c r="F22" s="190">
        <f t="shared" si="2"/>
        <v>0</v>
      </c>
      <c r="G22" s="190">
        <f t="shared" si="2"/>
        <v>101320.67</v>
      </c>
      <c r="H22" s="203">
        <f t="shared" si="2"/>
        <v>104</v>
      </c>
      <c r="I22" s="190">
        <f t="shared" si="2"/>
        <v>34661.91</v>
      </c>
      <c r="J22" s="190"/>
      <c r="K22" s="224"/>
      <c r="L22" s="211"/>
    </row>
    <row r="23" customHeight="1" spans="1:12">
      <c r="A23" s="192">
        <v>4</v>
      </c>
      <c r="B23" s="98" t="s">
        <v>24</v>
      </c>
      <c r="C23" s="78" t="s">
        <v>17</v>
      </c>
      <c r="D23" s="193">
        <f>[2]机动车辆!K52</f>
        <v>11318196.18</v>
      </c>
      <c r="E23" s="193">
        <f>[2]机动车辆!L52</f>
        <v>10752286.38</v>
      </c>
      <c r="F23" s="193">
        <f>[2]机动车辆!M52</f>
        <v>0</v>
      </c>
      <c r="G23" s="193">
        <f>[2]机动车辆!N52</f>
        <v>565909.8</v>
      </c>
      <c r="H23" s="194">
        <f>[2]机动车辆!J52</f>
        <v>18</v>
      </c>
      <c r="I23" s="225">
        <f>[2]机动车辆!Q52</f>
        <v>131086</v>
      </c>
      <c r="J23" s="193"/>
      <c r="K23" s="226"/>
      <c r="L23" s="211"/>
    </row>
    <row r="24" spans="1:12">
      <c r="A24" s="195"/>
      <c r="B24" s="101"/>
      <c r="C24" s="83" t="s">
        <v>18</v>
      </c>
      <c r="D24" s="196">
        <f>[2]固定资产!I65</f>
        <v>133000</v>
      </c>
      <c r="E24" s="196">
        <f>[2]固定资产!J65</f>
        <v>131632.05</v>
      </c>
      <c r="F24" s="196">
        <f>[2]固定资产!K65</f>
        <v>0</v>
      </c>
      <c r="G24" s="196">
        <f>[2]固定资产!L65</f>
        <v>1367.95</v>
      </c>
      <c r="H24" s="198">
        <f>[2]固定资产!A64</f>
        <v>2</v>
      </c>
      <c r="I24" s="227">
        <f>[2]固定资产!M65</f>
        <v>752</v>
      </c>
      <c r="J24" s="196"/>
      <c r="K24" s="228"/>
      <c r="L24" s="211"/>
    </row>
    <row r="25" spans="1:12">
      <c r="A25" s="195"/>
      <c r="B25" s="101"/>
      <c r="C25" s="83" t="s">
        <v>19</v>
      </c>
      <c r="D25" s="196">
        <f>[2]长摊!J893</f>
        <v>28104268.43</v>
      </c>
      <c r="E25" s="196">
        <f>[2]长摊!K893</f>
        <v>28104268.43</v>
      </c>
      <c r="F25" s="196"/>
      <c r="G25" s="196">
        <f>[2]长摊!L893</f>
        <v>0</v>
      </c>
      <c r="H25" s="198">
        <f>[2]长摊!A892</f>
        <v>73</v>
      </c>
      <c r="I25" s="227">
        <f>[2]长摊!N893</f>
        <v>859712</v>
      </c>
      <c r="J25" s="196"/>
      <c r="K25" s="228"/>
      <c r="L25" s="211"/>
    </row>
    <row r="26" spans="1:12">
      <c r="A26" s="195"/>
      <c r="B26" s="101"/>
      <c r="C26" s="83" t="s">
        <v>20</v>
      </c>
      <c r="D26" s="196">
        <f>[2]存货!J71</f>
        <v>62699</v>
      </c>
      <c r="E26" s="196"/>
      <c r="F26" s="196">
        <f>[2]存货!K71</f>
        <v>0</v>
      </c>
      <c r="G26" s="196">
        <f>[2]存货!L71</f>
        <v>62699</v>
      </c>
      <c r="H26" s="198">
        <f>[2]存货!A70</f>
        <v>22</v>
      </c>
      <c r="I26" s="227">
        <f>[2]存货!M71</f>
        <v>692982.1</v>
      </c>
      <c r="J26" s="196"/>
      <c r="K26" s="228"/>
      <c r="L26" s="211"/>
    </row>
    <row r="27" ht="15" spans="1:12">
      <c r="A27" s="199"/>
      <c r="B27" s="105"/>
      <c r="C27" s="89" t="s">
        <v>21</v>
      </c>
      <c r="D27" s="200">
        <f t="shared" ref="D27:I27" si="3">SUM(D23:D26)</f>
        <v>39618163.61</v>
      </c>
      <c r="E27" s="200">
        <f t="shared" si="3"/>
        <v>38988186.86</v>
      </c>
      <c r="F27" s="200">
        <f t="shared" si="3"/>
        <v>0</v>
      </c>
      <c r="G27" s="200">
        <f t="shared" si="3"/>
        <v>629976.75</v>
      </c>
      <c r="H27" s="204">
        <f t="shared" si="3"/>
        <v>115</v>
      </c>
      <c r="I27" s="200">
        <f t="shared" si="3"/>
        <v>1684532.1</v>
      </c>
      <c r="J27" s="200"/>
      <c r="K27" s="229"/>
      <c r="L27" s="211"/>
    </row>
    <row r="28" customHeight="1" spans="1:12">
      <c r="A28" s="183">
        <v>5</v>
      </c>
      <c r="B28" s="119" t="s">
        <v>25</v>
      </c>
      <c r="C28" s="62" t="s">
        <v>17</v>
      </c>
      <c r="D28" s="184">
        <f>[2]机动车辆!K32</f>
        <v>12259778</v>
      </c>
      <c r="E28" s="184">
        <f>[2]机动车辆!L32</f>
        <v>12215268.3</v>
      </c>
      <c r="F28" s="184">
        <f>[2]机动车辆!M32</f>
        <v>0</v>
      </c>
      <c r="G28" s="184">
        <f>[2]机动车辆!N32</f>
        <v>44509.7</v>
      </c>
      <c r="H28" s="202">
        <f>[2]机动车辆!J32</f>
        <v>18</v>
      </c>
      <c r="I28" s="230">
        <f>[2]机动车辆!Q32</f>
        <v>96456</v>
      </c>
      <c r="J28" s="184"/>
      <c r="K28" s="221"/>
      <c r="L28" s="211"/>
    </row>
    <row r="29" spans="1:12">
      <c r="A29" s="185"/>
      <c r="B29" s="122"/>
      <c r="C29" s="97" t="s">
        <v>18</v>
      </c>
      <c r="D29" s="261">
        <f>[2]固定资产!I61</f>
        <v>239406.68</v>
      </c>
      <c r="E29" s="261">
        <f>[2]固定资产!J61</f>
        <v>227436.35</v>
      </c>
      <c r="F29" s="261">
        <f>[2]固定资产!K61</f>
        <v>0</v>
      </c>
      <c r="G29" s="261">
        <f>[2]固定资产!L61</f>
        <v>11970.33</v>
      </c>
      <c r="H29" s="262">
        <f>[2]固定资产!A60</f>
        <v>3</v>
      </c>
      <c r="I29" s="263">
        <f>[2]固定资产!M61</f>
        <v>0</v>
      </c>
      <c r="J29" s="186"/>
      <c r="K29" s="223"/>
      <c r="L29" s="211"/>
    </row>
    <row r="30" spans="1:12">
      <c r="A30" s="185"/>
      <c r="B30" s="122"/>
      <c r="C30" s="66" t="s">
        <v>19</v>
      </c>
      <c r="D30" s="186"/>
      <c r="E30" s="186"/>
      <c r="F30" s="69"/>
      <c r="G30" s="186"/>
      <c r="H30" s="188"/>
      <c r="I30" s="222"/>
      <c r="J30" s="186"/>
      <c r="K30" s="223"/>
      <c r="L30" s="211"/>
    </row>
    <row r="31" spans="1:12">
      <c r="A31" s="185"/>
      <c r="B31" s="122"/>
      <c r="C31" s="66" t="s">
        <v>20</v>
      </c>
      <c r="D31" s="186"/>
      <c r="E31" s="186"/>
      <c r="F31" s="186"/>
      <c r="G31" s="186"/>
      <c r="H31" s="188"/>
      <c r="I31" s="222"/>
      <c r="J31" s="186"/>
      <c r="K31" s="223"/>
      <c r="L31" s="211"/>
    </row>
    <row r="32" ht="15" spans="1:12">
      <c r="A32" s="189"/>
      <c r="B32" s="125"/>
      <c r="C32" s="73" t="s">
        <v>21</v>
      </c>
      <c r="D32" s="190">
        <f t="shared" ref="D32:I32" si="4">SUM(D28:D31)</f>
        <v>12499184.68</v>
      </c>
      <c r="E32" s="190">
        <f t="shared" si="4"/>
        <v>12442704.65</v>
      </c>
      <c r="F32" s="190">
        <f t="shared" si="4"/>
        <v>0</v>
      </c>
      <c r="G32" s="190">
        <f t="shared" si="4"/>
        <v>56480.03</v>
      </c>
      <c r="H32" s="203">
        <f t="shared" si="4"/>
        <v>21</v>
      </c>
      <c r="I32" s="190">
        <f t="shared" si="4"/>
        <v>96456</v>
      </c>
      <c r="J32" s="190"/>
      <c r="K32" s="224"/>
      <c r="L32" s="211"/>
    </row>
    <row r="33" customHeight="1" spans="1:12">
      <c r="A33" s="192">
        <v>6</v>
      </c>
      <c r="B33" s="98" t="s">
        <v>26</v>
      </c>
      <c r="C33" s="78" t="s">
        <v>17</v>
      </c>
      <c r="D33" s="193">
        <f>[2]机动车辆!K70</f>
        <v>2061000</v>
      </c>
      <c r="E33" s="193">
        <f>[2]机动车辆!L70</f>
        <v>1995570</v>
      </c>
      <c r="F33" s="193">
        <f>[2]机动车辆!M70</f>
        <v>0</v>
      </c>
      <c r="G33" s="193">
        <f>[2]机动车辆!N70</f>
        <v>65430</v>
      </c>
      <c r="H33" s="194">
        <f>[2]机动车辆!J70</f>
        <v>4</v>
      </c>
      <c r="I33" s="225">
        <f>[2]机动车辆!Q70</f>
        <v>8886</v>
      </c>
      <c r="J33" s="193"/>
      <c r="K33" s="226"/>
      <c r="L33" s="211"/>
    </row>
    <row r="34" spans="1:12">
      <c r="A34" s="195"/>
      <c r="B34" s="101"/>
      <c r="C34" s="83" t="s">
        <v>18</v>
      </c>
      <c r="D34" s="196"/>
      <c r="E34" s="196"/>
      <c r="F34" s="196"/>
      <c r="G34" s="196"/>
      <c r="H34" s="198"/>
      <c r="I34" s="227"/>
      <c r="J34" s="196"/>
      <c r="K34" s="228"/>
      <c r="L34" s="211"/>
    </row>
    <row r="35" spans="1:12">
      <c r="A35" s="195"/>
      <c r="B35" s="101"/>
      <c r="C35" s="83" t="s">
        <v>19</v>
      </c>
      <c r="D35" s="196"/>
      <c r="E35" s="196"/>
      <c r="F35" s="205"/>
      <c r="G35" s="196"/>
      <c r="H35" s="198"/>
      <c r="I35" s="227"/>
      <c r="J35" s="196"/>
      <c r="K35" s="228"/>
      <c r="L35" s="211"/>
    </row>
    <row r="36" spans="1:12">
      <c r="A36" s="195"/>
      <c r="B36" s="101"/>
      <c r="C36" s="83" t="s">
        <v>20</v>
      </c>
      <c r="D36" s="196">
        <f>[2]存货!J217</f>
        <v>1191682</v>
      </c>
      <c r="E36" s="196"/>
      <c r="F36" s="196">
        <f>[2]存货!K217</f>
        <v>0</v>
      </c>
      <c r="G36" s="196">
        <f>[2]存货!L217</f>
        <v>1191682</v>
      </c>
      <c r="H36" s="198">
        <f>[2]存货!A216</f>
        <v>144</v>
      </c>
      <c r="I36" s="227">
        <f>[2]存货!M217</f>
        <v>7701</v>
      </c>
      <c r="J36" s="196"/>
      <c r="K36" s="228"/>
      <c r="L36" s="211"/>
    </row>
    <row r="37" ht="15" spans="1:12">
      <c r="A37" s="199"/>
      <c r="B37" s="105"/>
      <c r="C37" s="89" t="s">
        <v>21</v>
      </c>
      <c r="D37" s="200">
        <f t="shared" ref="D37:I37" si="5">SUM(D33:D36)</f>
        <v>3252682</v>
      </c>
      <c r="E37" s="200">
        <f t="shared" si="5"/>
        <v>1995570</v>
      </c>
      <c r="F37" s="200">
        <f t="shared" si="5"/>
        <v>0</v>
      </c>
      <c r="G37" s="200">
        <f t="shared" si="5"/>
        <v>1257112</v>
      </c>
      <c r="H37" s="204">
        <f t="shared" si="5"/>
        <v>148</v>
      </c>
      <c r="I37" s="200">
        <f t="shared" si="5"/>
        <v>16587</v>
      </c>
      <c r="J37" s="200"/>
      <c r="K37" s="229"/>
      <c r="L37" s="211"/>
    </row>
    <row r="38" customHeight="1" spans="1:12">
      <c r="A38" s="183">
        <v>7</v>
      </c>
      <c r="B38" s="119" t="s">
        <v>27</v>
      </c>
      <c r="C38" s="62" t="s">
        <v>17</v>
      </c>
      <c r="D38" s="184">
        <f>[2]机动车辆!K86</f>
        <v>3023233</v>
      </c>
      <c r="E38" s="184">
        <f>[2]机动车辆!L86</f>
        <v>2899932.53</v>
      </c>
      <c r="F38" s="184">
        <f>[2]机动车辆!M86</f>
        <v>0</v>
      </c>
      <c r="G38" s="184">
        <f>[2]机动车辆!N86</f>
        <v>123300.47</v>
      </c>
      <c r="H38" s="202">
        <f>[2]机动车辆!J86</f>
        <v>14</v>
      </c>
      <c r="I38" s="230">
        <f>[2]机动车辆!Q86</f>
        <v>11089</v>
      </c>
      <c r="J38" s="184"/>
      <c r="K38" s="221"/>
      <c r="L38" s="211"/>
    </row>
    <row r="39" spans="1:12">
      <c r="A39" s="185"/>
      <c r="B39" s="122"/>
      <c r="C39" s="66" t="s">
        <v>18</v>
      </c>
      <c r="D39" s="186">
        <f>[2]固定资产!I672</f>
        <v>1129880.25</v>
      </c>
      <c r="E39" s="186">
        <f>[2]固定资产!J672</f>
        <v>1113052.94</v>
      </c>
      <c r="F39" s="186">
        <f>[2]固定资产!K672</f>
        <v>0</v>
      </c>
      <c r="G39" s="186">
        <f>[2]固定资产!L672</f>
        <v>16827.31</v>
      </c>
      <c r="H39" s="188">
        <f>[2]固定资产!A671</f>
        <v>37</v>
      </c>
      <c r="I39" s="222">
        <f>[2]固定资产!M672</f>
        <v>835</v>
      </c>
      <c r="J39" s="186"/>
      <c r="K39" s="223"/>
      <c r="L39" s="211"/>
    </row>
    <row r="40" spans="1:12">
      <c r="A40" s="185"/>
      <c r="B40" s="122"/>
      <c r="C40" s="66" t="s">
        <v>19</v>
      </c>
      <c r="D40" s="186">
        <f>[2]长摊!J1732</f>
        <v>10042.74</v>
      </c>
      <c r="E40" s="186">
        <f>[2]长摊!K1732</f>
        <v>10042.74</v>
      </c>
      <c r="F40" s="69"/>
      <c r="G40" s="186">
        <f>[2]长摊!L1732</f>
        <v>0</v>
      </c>
      <c r="H40" s="188">
        <f>[2]长摊!A1731</f>
        <v>1</v>
      </c>
      <c r="I40" s="222">
        <f>[2]长摊!N1732</f>
        <v>1</v>
      </c>
      <c r="J40" s="186"/>
      <c r="K40" s="223"/>
      <c r="L40" s="211"/>
    </row>
    <row r="41" spans="1:12">
      <c r="A41" s="185"/>
      <c r="B41" s="122"/>
      <c r="C41" s="66" t="s">
        <v>20</v>
      </c>
      <c r="D41" s="186"/>
      <c r="E41" s="186"/>
      <c r="F41" s="186"/>
      <c r="G41" s="186"/>
      <c r="H41" s="188"/>
      <c r="I41" s="222"/>
      <c r="J41" s="186"/>
      <c r="K41" s="223"/>
      <c r="L41" s="211"/>
    </row>
    <row r="42" ht="15" spans="1:12">
      <c r="A42" s="189"/>
      <c r="B42" s="125"/>
      <c r="C42" s="73" t="s">
        <v>21</v>
      </c>
      <c r="D42" s="190">
        <f t="shared" ref="D42:I42" si="6">SUM(D38:D41)</f>
        <v>4163155.99</v>
      </c>
      <c r="E42" s="190">
        <f t="shared" si="6"/>
        <v>4023028.21</v>
      </c>
      <c r="F42" s="190">
        <f t="shared" si="6"/>
        <v>0</v>
      </c>
      <c r="G42" s="190">
        <f t="shared" si="6"/>
        <v>140127.78</v>
      </c>
      <c r="H42" s="203">
        <f t="shared" si="6"/>
        <v>52</v>
      </c>
      <c r="I42" s="190">
        <f t="shared" si="6"/>
        <v>11925</v>
      </c>
      <c r="J42" s="231"/>
      <c r="K42" s="232"/>
      <c r="L42" s="211"/>
    </row>
    <row r="43" spans="1:12">
      <c r="A43" s="206">
        <v>8</v>
      </c>
      <c r="B43" s="207" t="s">
        <v>28</v>
      </c>
      <c r="C43" s="114" t="s">
        <v>17</v>
      </c>
      <c r="D43" s="208">
        <f>[2]机动车辆!K57</f>
        <v>634675</v>
      </c>
      <c r="E43" s="208">
        <f>[2]机动车辆!L57</f>
        <v>615557.75</v>
      </c>
      <c r="F43" s="208">
        <f>[2]机动车辆!M57</f>
        <v>0</v>
      </c>
      <c r="G43" s="208">
        <f>[2]机动车辆!N57</f>
        <v>19117.25</v>
      </c>
      <c r="H43" s="209">
        <f>[2]机动车辆!J57</f>
        <v>3</v>
      </c>
      <c r="I43" s="233">
        <f>[2]机动车辆!Q57</f>
        <v>2699</v>
      </c>
      <c r="J43" s="208"/>
      <c r="K43" s="234"/>
      <c r="L43" s="211"/>
    </row>
    <row r="44" spans="1:12">
      <c r="A44" s="195"/>
      <c r="B44" s="101"/>
      <c r="C44" s="83" t="s">
        <v>18</v>
      </c>
      <c r="D44" s="196">
        <f>[2]固定资产!I145</f>
        <v>4500008</v>
      </c>
      <c r="E44" s="196">
        <f>[2]固定资产!J145</f>
        <v>4275007.6</v>
      </c>
      <c r="F44" s="196">
        <f>[2]固定资产!K145</f>
        <v>0</v>
      </c>
      <c r="G44" s="196">
        <f>[2]固定资产!L145</f>
        <v>225000.4</v>
      </c>
      <c r="H44" s="198">
        <f>[2]固定资产!A144</f>
        <v>1</v>
      </c>
      <c r="I44" s="227">
        <f>[2]固定资产!M145</f>
        <v>35</v>
      </c>
      <c r="J44" s="196"/>
      <c r="K44" s="228"/>
      <c r="L44" s="211"/>
    </row>
    <row r="45" spans="1:12">
      <c r="A45" s="195"/>
      <c r="B45" s="101"/>
      <c r="C45" s="83" t="s">
        <v>19</v>
      </c>
      <c r="D45" s="196"/>
      <c r="E45" s="196"/>
      <c r="F45" s="196"/>
      <c r="G45" s="196"/>
      <c r="H45" s="198"/>
      <c r="I45" s="227"/>
      <c r="J45" s="196"/>
      <c r="K45" s="228"/>
      <c r="L45" s="211"/>
    </row>
    <row r="46" spans="1:12">
      <c r="A46" s="195"/>
      <c r="B46" s="101"/>
      <c r="C46" s="83" t="s">
        <v>20</v>
      </c>
      <c r="D46" s="196"/>
      <c r="E46" s="196"/>
      <c r="F46" s="196"/>
      <c r="G46" s="196"/>
      <c r="H46" s="198"/>
      <c r="I46" s="227"/>
      <c r="J46" s="196"/>
      <c r="K46" s="228"/>
      <c r="L46" s="211"/>
    </row>
    <row r="47" ht="15" spans="1:12">
      <c r="A47" s="199"/>
      <c r="B47" s="105"/>
      <c r="C47" s="89" t="s">
        <v>21</v>
      </c>
      <c r="D47" s="200">
        <f t="shared" ref="D47:I47" si="7">SUM(D43:D46)</f>
        <v>5134683</v>
      </c>
      <c r="E47" s="200">
        <f t="shared" si="7"/>
        <v>4890565.35</v>
      </c>
      <c r="F47" s="200">
        <f t="shared" si="7"/>
        <v>0</v>
      </c>
      <c r="G47" s="200">
        <f t="shared" si="7"/>
        <v>244117.65</v>
      </c>
      <c r="H47" s="204">
        <f t="shared" si="7"/>
        <v>4</v>
      </c>
      <c r="I47" s="200">
        <f t="shared" si="7"/>
        <v>2734</v>
      </c>
      <c r="J47" s="200"/>
      <c r="K47" s="229"/>
      <c r="L47" s="211"/>
    </row>
    <row r="48" spans="1:12">
      <c r="A48" s="183">
        <v>9</v>
      </c>
      <c r="B48" s="119" t="s">
        <v>29</v>
      </c>
      <c r="C48" s="62" t="s">
        <v>17</v>
      </c>
      <c r="D48" s="184"/>
      <c r="E48" s="184"/>
      <c r="F48" s="184"/>
      <c r="G48" s="184"/>
      <c r="H48" s="202"/>
      <c r="I48" s="230"/>
      <c r="J48" s="184"/>
      <c r="K48" s="221"/>
      <c r="L48" s="211"/>
    </row>
    <row r="49" spans="1:12">
      <c r="A49" s="185"/>
      <c r="B49" s="122"/>
      <c r="C49" s="66" t="s">
        <v>18</v>
      </c>
      <c r="D49" s="186">
        <f>[2]固定资产!I436</f>
        <v>20815744.13</v>
      </c>
      <c r="E49" s="186">
        <f>[2]固定资产!J436</f>
        <v>19850384.27</v>
      </c>
      <c r="F49" s="186">
        <f>[2]固定资产!K436</f>
        <v>0</v>
      </c>
      <c r="G49" s="186">
        <f>[2]固定资产!L436</f>
        <v>965359.86</v>
      </c>
      <c r="H49" s="188">
        <f>[2]固定资产!A435</f>
        <v>56</v>
      </c>
      <c r="I49" s="222">
        <f>[2]固定资产!M436</f>
        <v>133609</v>
      </c>
      <c r="J49" s="186"/>
      <c r="K49" s="223"/>
      <c r="L49" s="211"/>
    </row>
    <row r="50" spans="1:12">
      <c r="A50" s="185"/>
      <c r="B50" s="122"/>
      <c r="C50" s="66" t="s">
        <v>19</v>
      </c>
      <c r="D50" s="186">
        <f>[2]长摊!J1601</f>
        <v>50284294.65</v>
      </c>
      <c r="E50" s="186">
        <f>[2]长摊!K1601</f>
        <v>50284294.65</v>
      </c>
      <c r="F50" s="186"/>
      <c r="G50" s="186">
        <f>[2]长摊!L1601</f>
        <v>0</v>
      </c>
      <c r="H50" s="188">
        <f>[2]长摊!A1600</f>
        <v>536</v>
      </c>
      <c r="I50" s="222">
        <f>[2]长摊!N1601</f>
        <v>1129541</v>
      </c>
      <c r="J50" s="186"/>
      <c r="K50" s="223"/>
      <c r="L50" s="211"/>
    </row>
    <row r="51" spans="1:12">
      <c r="A51" s="185"/>
      <c r="B51" s="122"/>
      <c r="C51" s="66" t="s">
        <v>20</v>
      </c>
      <c r="D51" s="186">
        <f>[2]存货!J760</f>
        <v>0</v>
      </c>
      <c r="E51" s="186"/>
      <c r="F51" s="186">
        <f>[2]存货!K760</f>
        <v>0</v>
      </c>
      <c r="G51" s="186">
        <f>[2]存货!L760</f>
        <v>0</v>
      </c>
      <c r="H51" s="188">
        <f>[2]存货!A759</f>
        <v>487</v>
      </c>
      <c r="I51" s="186">
        <f>[2]存货!M760</f>
        <v>2245452</v>
      </c>
      <c r="J51" s="186"/>
      <c r="K51" s="223"/>
      <c r="L51" s="211"/>
    </row>
    <row r="52" ht="15" spans="1:12">
      <c r="A52" s="189"/>
      <c r="B52" s="125"/>
      <c r="C52" s="73" t="s">
        <v>21</v>
      </c>
      <c r="D52" s="190">
        <f t="shared" ref="D52:I52" si="8">SUM(D48:D51)</f>
        <v>71100038.78</v>
      </c>
      <c r="E52" s="190">
        <f t="shared" si="8"/>
        <v>70134678.92</v>
      </c>
      <c r="F52" s="190">
        <f t="shared" si="8"/>
        <v>0</v>
      </c>
      <c r="G52" s="190">
        <f t="shared" si="8"/>
        <v>965359.86</v>
      </c>
      <c r="H52" s="203">
        <f t="shared" si="8"/>
        <v>1079</v>
      </c>
      <c r="I52" s="190">
        <f t="shared" si="8"/>
        <v>3508602</v>
      </c>
      <c r="J52" s="190"/>
      <c r="K52" s="224"/>
      <c r="L52" s="211"/>
    </row>
    <row r="53" spans="1:12">
      <c r="A53" s="192">
        <v>10</v>
      </c>
      <c r="B53" s="98" t="s">
        <v>30</v>
      </c>
      <c r="C53" s="78" t="s">
        <v>17</v>
      </c>
      <c r="D53" s="193">
        <f>[2]机动车辆!K12</f>
        <v>969246</v>
      </c>
      <c r="E53" s="193">
        <f>[2]机动车辆!L12</f>
        <v>935088.9</v>
      </c>
      <c r="F53" s="193">
        <f>[2]机动车辆!M12</f>
        <v>0</v>
      </c>
      <c r="G53" s="193">
        <f>[2]机动车辆!N12</f>
        <v>34157.1</v>
      </c>
      <c r="H53" s="210">
        <f>[2]机动车辆!J12</f>
        <v>5</v>
      </c>
      <c r="I53" s="225">
        <f>[2]机动车辆!Q12</f>
        <v>6164</v>
      </c>
      <c r="J53" s="193"/>
      <c r="K53" s="226"/>
      <c r="L53" s="211"/>
    </row>
    <row r="54" spans="1:12">
      <c r="A54" s="195"/>
      <c r="B54" s="101"/>
      <c r="C54" s="83" t="s">
        <v>18</v>
      </c>
      <c r="D54" s="196">
        <f>[2]固定资产!I56</f>
        <v>17059392.63</v>
      </c>
      <c r="E54" s="196">
        <f>[2]固定资产!J56</f>
        <v>16438300.2</v>
      </c>
      <c r="F54" s="196">
        <f>[2]固定资产!K56</f>
        <v>0</v>
      </c>
      <c r="G54" s="196">
        <f>[2]固定资产!L56</f>
        <v>621092.43</v>
      </c>
      <c r="H54" s="198">
        <f>[2]固定资产!A55</f>
        <v>49</v>
      </c>
      <c r="I54" s="227">
        <f>[2]固定资产!M56</f>
        <v>397180</v>
      </c>
      <c r="J54" s="196"/>
      <c r="K54" s="228"/>
      <c r="L54" s="211"/>
    </row>
    <row r="55" spans="1:12">
      <c r="A55" s="195"/>
      <c r="B55" s="101"/>
      <c r="C55" s="83" t="s">
        <v>19</v>
      </c>
      <c r="D55" s="196">
        <f>[2]长摊!J818</f>
        <v>52677543.86</v>
      </c>
      <c r="E55" s="196">
        <f>[2]长摊!K818</f>
        <v>49698247.64</v>
      </c>
      <c r="F55" s="196"/>
      <c r="G55" s="196">
        <f>[2]长摊!L818</f>
        <v>2979296.22</v>
      </c>
      <c r="H55" s="198">
        <f>[2]长摊!A817</f>
        <v>811</v>
      </c>
      <c r="I55" s="227">
        <f>[2]长摊!N818</f>
        <v>1104436</v>
      </c>
      <c r="J55" s="196"/>
      <c r="K55" s="228"/>
      <c r="L55" s="211"/>
    </row>
    <row r="56" spans="1:12">
      <c r="A56" s="195"/>
      <c r="B56" s="101"/>
      <c r="C56" s="83" t="s">
        <v>20</v>
      </c>
      <c r="D56" s="196">
        <f>[2]存货!J47</f>
        <v>27928209</v>
      </c>
      <c r="E56" s="196"/>
      <c r="F56" s="196">
        <f>[2]存货!K47</f>
        <v>0</v>
      </c>
      <c r="G56" s="196">
        <f>[2]存货!L47</f>
        <v>27928209</v>
      </c>
      <c r="H56" s="198">
        <f>[2]存货!A46</f>
        <v>40</v>
      </c>
      <c r="I56" s="227">
        <f>[2]存货!M47</f>
        <v>1190802</v>
      </c>
      <c r="J56" s="196"/>
      <c r="K56" s="228"/>
      <c r="L56" s="211"/>
    </row>
    <row r="57" ht="15" spans="1:12">
      <c r="A57" s="199"/>
      <c r="B57" s="105"/>
      <c r="C57" s="89" t="s">
        <v>21</v>
      </c>
      <c r="D57" s="200">
        <f t="shared" ref="D57:I57" si="9">SUM(D53:D56)</f>
        <v>98634391.49</v>
      </c>
      <c r="E57" s="200">
        <f t="shared" si="9"/>
        <v>67071636.74</v>
      </c>
      <c r="F57" s="200">
        <f t="shared" si="9"/>
        <v>0</v>
      </c>
      <c r="G57" s="200">
        <f t="shared" si="9"/>
        <v>31562754.75</v>
      </c>
      <c r="H57" s="204">
        <f t="shared" si="9"/>
        <v>905</v>
      </c>
      <c r="I57" s="200">
        <f t="shared" si="9"/>
        <v>2698582</v>
      </c>
      <c r="J57" s="200"/>
      <c r="K57" s="229"/>
      <c r="L57" s="211"/>
    </row>
    <row r="58" spans="1:12">
      <c r="A58" s="183">
        <v>11</v>
      </c>
      <c r="B58" s="119" t="s">
        <v>31</v>
      </c>
      <c r="C58" s="62" t="s">
        <v>17</v>
      </c>
      <c r="D58" s="184"/>
      <c r="E58" s="184"/>
      <c r="F58" s="184"/>
      <c r="G58" s="184"/>
      <c r="H58" s="202"/>
      <c r="I58" s="230"/>
      <c r="J58" s="184"/>
      <c r="K58" s="221"/>
      <c r="L58" s="211"/>
    </row>
    <row r="59" spans="1:12">
      <c r="A59" s="185"/>
      <c r="B59" s="122"/>
      <c r="C59" s="66" t="s">
        <v>18</v>
      </c>
      <c r="D59" s="186">
        <f>[2]固定资产!I236</f>
        <v>1440262.65</v>
      </c>
      <c r="E59" s="186">
        <f>[2]固定资产!J236</f>
        <v>1368249.52</v>
      </c>
      <c r="F59" s="186">
        <f>[2]固定资产!K236</f>
        <v>0</v>
      </c>
      <c r="G59" s="186">
        <f>[2]固定资产!L236</f>
        <v>72013.13</v>
      </c>
      <c r="H59" s="188">
        <f>[2]固定资产!A235</f>
        <v>41</v>
      </c>
      <c r="I59" s="222">
        <f>[2]固定资产!M236</f>
        <v>415</v>
      </c>
      <c r="J59" s="186"/>
      <c r="K59" s="223"/>
      <c r="L59" s="211"/>
    </row>
    <row r="60" spans="1:12">
      <c r="A60" s="185"/>
      <c r="B60" s="122"/>
      <c r="C60" s="66" t="s">
        <v>19</v>
      </c>
      <c r="D60" s="186"/>
      <c r="E60" s="186"/>
      <c r="F60" s="186"/>
      <c r="G60" s="186"/>
      <c r="H60" s="188"/>
      <c r="I60" s="222"/>
      <c r="J60" s="186"/>
      <c r="K60" s="223"/>
      <c r="L60" s="211"/>
    </row>
    <row r="61" spans="1:12">
      <c r="A61" s="185"/>
      <c r="B61" s="122"/>
      <c r="C61" s="66" t="s">
        <v>20</v>
      </c>
      <c r="D61" s="186"/>
      <c r="E61" s="186"/>
      <c r="F61" s="186"/>
      <c r="G61" s="186"/>
      <c r="H61" s="188"/>
      <c r="I61" s="222"/>
      <c r="J61" s="186"/>
      <c r="K61" s="223"/>
      <c r="L61" s="211"/>
    </row>
    <row r="62" ht="15" spans="1:12">
      <c r="A62" s="189"/>
      <c r="B62" s="125"/>
      <c r="C62" s="73" t="s">
        <v>21</v>
      </c>
      <c r="D62" s="190">
        <f t="shared" ref="D62:I62" si="10">SUM(D58:D61)</f>
        <v>1440262.65</v>
      </c>
      <c r="E62" s="190">
        <f t="shared" si="10"/>
        <v>1368249.52</v>
      </c>
      <c r="F62" s="190">
        <f t="shared" si="10"/>
        <v>0</v>
      </c>
      <c r="G62" s="190">
        <f t="shared" si="10"/>
        <v>72013.13</v>
      </c>
      <c r="H62" s="203">
        <f t="shared" si="10"/>
        <v>41</v>
      </c>
      <c r="I62" s="190">
        <f t="shared" si="10"/>
        <v>415</v>
      </c>
      <c r="J62" s="190"/>
      <c r="K62" s="224"/>
      <c r="L62" s="211"/>
    </row>
    <row r="63" spans="1:12">
      <c r="A63" s="192">
        <v>12</v>
      </c>
      <c r="B63" s="98" t="s">
        <v>32</v>
      </c>
      <c r="C63" s="78" t="s">
        <v>17</v>
      </c>
      <c r="D63" s="193">
        <f>[2]机动车辆!K64</f>
        <v>931090.4</v>
      </c>
      <c r="E63" s="193">
        <f>[2]机动车辆!L64</f>
        <v>892556.23</v>
      </c>
      <c r="F63" s="193">
        <f>[2]机动车辆!M64</f>
        <v>0</v>
      </c>
      <c r="G63" s="193">
        <f>[2]机动车辆!N64</f>
        <v>38534.17</v>
      </c>
      <c r="H63" s="194">
        <f>[2]机动车辆!J64</f>
        <v>5</v>
      </c>
      <c r="I63" s="225">
        <f>[2]机动车辆!Q64</f>
        <v>6351</v>
      </c>
      <c r="J63" s="193"/>
      <c r="K63" s="226"/>
      <c r="L63" s="211"/>
    </row>
    <row r="64" spans="1:12">
      <c r="A64" s="195"/>
      <c r="B64" s="101"/>
      <c r="C64" s="83" t="s">
        <v>18</v>
      </c>
      <c r="D64" s="196">
        <f>[2]固定资产!I193</f>
        <v>4880940.58</v>
      </c>
      <c r="E64" s="196">
        <f>[2]固定资产!J193</f>
        <v>4300560.7</v>
      </c>
      <c r="F64" s="196">
        <f>[2]固定资产!K193</f>
        <v>0</v>
      </c>
      <c r="G64" s="196">
        <f>[2]固定资产!L193</f>
        <v>580379.88</v>
      </c>
      <c r="H64" s="198">
        <f>[2]固定资产!A192</f>
        <v>46</v>
      </c>
      <c r="I64" s="227">
        <f>[2]固定资产!M193</f>
        <v>224729</v>
      </c>
      <c r="J64" s="196"/>
      <c r="K64" s="228"/>
      <c r="L64" s="211"/>
    </row>
    <row r="65" spans="1:12">
      <c r="A65" s="195"/>
      <c r="B65" s="101"/>
      <c r="C65" s="83" t="s">
        <v>19</v>
      </c>
      <c r="D65" s="196">
        <f>[2]长摊!J1063</f>
        <v>13090157.5</v>
      </c>
      <c r="E65" s="196">
        <f>[2]长摊!K1063</f>
        <v>13090157.5</v>
      </c>
      <c r="F65" s="196"/>
      <c r="G65" s="196">
        <f>[2]长摊!L1063</f>
        <v>0</v>
      </c>
      <c r="H65" s="198">
        <f>[2]长摊!A1062</f>
        <v>107</v>
      </c>
      <c r="I65" s="227">
        <f>[2]长摊!N1063</f>
        <v>383216</v>
      </c>
      <c r="J65" s="196"/>
      <c r="K65" s="228"/>
      <c r="L65" s="211"/>
    </row>
    <row r="66" spans="1:12">
      <c r="A66" s="195"/>
      <c r="B66" s="101"/>
      <c r="C66" s="83" t="s">
        <v>20</v>
      </c>
      <c r="D66" s="196">
        <f>[2]存货!J271</f>
        <v>0</v>
      </c>
      <c r="E66" s="196"/>
      <c r="F66" s="196">
        <f>[2]存货!K271</f>
        <v>0</v>
      </c>
      <c r="G66" s="196">
        <f>[2]存货!L271</f>
        <v>0</v>
      </c>
      <c r="H66" s="198">
        <f>[2]存货!A270</f>
        <v>41</v>
      </c>
      <c r="I66" s="227">
        <f>[2]存货!M271</f>
        <v>636667</v>
      </c>
      <c r="J66" s="196"/>
      <c r="K66" s="228"/>
      <c r="L66" s="211"/>
    </row>
    <row r="67" ht="15" spans="1:12">
      <c r="A67" s="199"/>
      <c r="B67" s="105"/>
      <c r="C67" s="89" t="s">
        <v>21</v>
      </c>
      <c r="D67" s="200">
        <f t="shared" ref="D67:I67" si="11">SUM(D63:D66)</f>
        <v>18902188.48</v>
      </c>
      <c r="E67" s="200">
        <f t="shared" si="11"/>
        <v>18283274.43</v>
      </c>
      <c r="F67" s="200">
        <f t="shared" si="11"/>
        <v>0</v>
      </c>
      <c r="G67" s="200">
        <f t="shared" si="11"/>
        <v>618914.05</v>
      </c>
      <c r="H67" s="204">
        <f t="shared" si="11"/>
        <v>199</v>
      </c>
      <c r="I67" s="200">
        <f t="shared" si="11"/>
        <v>1250963</v>
      </c>
      <c r="J67" s="254"/>
      <c r="K67" s="255"/>
      <c r="L67" s="211"/>
    </row>
    <row r="68" spans="1:12">
      <c r="A68" s="183">
        <v>13</v>
      </c>
      <c r="B68" s="119" t="s">
        <v>33</v>
      </c>
      <c r="C68" s="62" t="s">
        <v>17</v>
      </c>
      <c r="D68" s="184"/>
      <c r="E68" s="184"/>
      <c r="F68" s="184"/>
      <c r="G68" s="184"/>
      <c r="H68" s="202"/>
      <c r="I68" s="230"/>
      <c r="J68" s="184"/>
      <c r="K68" s="221"/>
      <c r="L68" s="211"/>
    </row>
    <row r="69" spans="1:12">
      <c r="A69" s="185"/>
      <c r="B69" s="122"/>
      <c r="C69" s="66" t="s">
        <v>18</v>
      </c>
      <c r="D69" s="186">
        <f>[2]固定资产!I572</f>
        <v>10562894.23</v>
      </c>
      <c r="E69" s="186">
        <f>[2]固定资产!J572</f>
        <v>8465258.76</v>
      </c>
      <c r="F69" s="186">
        <f>[2]固定资产!K572</f>
        <v>1098254.78</v>
      </c>
      <c r="G69" s="186">
        <f>[2]固定资产!L572</f>
        <v>999380.69</v>
      </c>
      <c r="H69" s="188">
        <f>[2]固定资产!A571</f>
        <v>134</v>
      </c>
      <c r="I69" s="222">
        <f>[2]固定资产!M572</f>
        <v>501244</v>
      </c>
      <c r="J69" s="186"/>
      <c r="K69" s="223"/>
      <c r="L69" s="211"/>
    </row>
    <row r="70" spans="1:12">
      <c r="A70" s="185"/>
      <c r="B70" s="122"/>
      <c r="C70" s="66" t="s">
        <v>19</v>
      </c>
      <c r="D70" s="186">
        <f>[2]长摊!J1729</f>
        <v>17070872.88</v>
      </c>
      <c r="E70" s="186">
        <f>[2]长摊!K1729</f>
        <v>17070872.88</v>
      </c>
      <c r="F70" s="186"/>
      <c r="G70" s="186">
        <f>[2]长摊!L1729</f>
        <v>0</v>
      </c>
      <c r="H70" s="188">
        <f>[2]长摊!A1728</f>
        <v>126</v>
      </c>
      <c r="I70" s="222">
        <f>[2]长摊!N1729</f>
        <v>174972</v>
      </c>
      <c r="J70" s="186"/>
      <c r="K70" s="223"/>
      <c r="L70" s="211"/>
    </row>
    <row r="71" spans="1:12">
      <c r="A71" s="185"/>
      <c r="B71" s="122"/>
      <c r="C71" s="66" t="s">
        <v>20</v>
      </c>
      <c r="D71" s="186"/>
      <c r="E71" s="186"/>
      <c r="F71" s="186"/>
      <c r="G71" s="186"/>
      <c r="H71" s="188"/>
      <c r="I71" s="222"/>
      <c r="J71" s="186"/>
      <c r="K71" s="223"/>
      <c r="L71" s="211"/>
    </row>
    <row r="72" ht="15" spans="1:12">
      <c r="A72" s="189"/>
      <c r="B72" s="125"/>
      <c r="C72" s="73" t="s">
        <v>21</v>
      </c>
      <c r="D72" s="190">
        <f t="shared" ref="D72:I72" si="12">SUM(D68:D71)</f>
        <v>27633767.11</v>
      </c>
      <c r="E72" s="190">
        <f t="shared" si="12"/>
        <v>25536131.64</v>
      </c>
      <c r="F72" s="190">
        <f t="shared" si="12"/>
        <v>1098254.78</v>
      </c>
      <c r="G72" s="190">
        <f t="shared" si="12"/>
        <v>999380.69</v>
      </c>
      <c r="H72" s="203">
        <f t="shared" si="12"/>
        <v>260</v>
      </c>
      <c r="I72" s="190">
        <f t="shared" si="12"/>
        <v>676216</v>
      </c>
      <c r="J72" s="190"/>
      <c r="K72" s="224"/>
      <c r="L72" s="211"/>
    </row>
    <row r="73" spans="1:12">
      <c r="A73" s="192">
        <v>14</v>
      </c>
      <c r="B73" s="98" t="s">
        <v>34</v>
      </c>
      <c r="C73" s="78" t="s">
        <v>17</v>
      </c>
      <c r="D73" s="193"/>
      <c r="E73" s="193"/>
      <c r="F73" s="193"/>
      <c r="G73" s="193"/>
      <c r="H73" s="235"/>
      <c r="I73" s="193"/>
      <c r="J73" s="193"/>
      <c r="K73" s="226"/>
      <c r="L73" s="211"/>
    </row>
    <row r="74" spans="1:12">
      <c r="A74" s="195"/>
      <c r="B74" s="101"/>
      <c r="C74" s="83" t="s">
        <v>18</v>
      </c>
      <c r="D74" s="196">
        <f>[2]固定资产!I378</f>
        <v>1107956.76</v>
      </c>
      <c r="E74" s="196">
        <f>[2]固定资产!J378</f>
        <v>1052559.15</v>
      </c>
      <c r="F74" s="196">
        <f>[2]固定资产!K378</f>
        <v>0</v>
      </c>
      <c r="G74" s="196">
        <f>[2]固定资产!L378</f>
        <v>55397.61</v>
      </c>
      <c r="H74" s="198">
        <f>[2]固定资产!A377</f>
        <v>140</v>
      </c>
      <c r="I74" s="227">
        <f>[2]固定资产!M378</f>
        <v>2095</v>
      </c>
      <c r="J74" s="196"/>
      <c r="K74" s="228"/>
      <c r="L74" s="211"/>
    </row>
    <row r="75" spans="1:12">
      <c r="A75" s="195"/>
      <c r="B75" s="101"/>
      <c r="C75" s="83" t="s">
        <v>19</v>
      </c>
      <c r="D75" s="196"/>
      <c r="E75" s="196"/>
      <c r="F75" s="196"/>
      <c r="G75" s="196"/>
      <c r="H75" s="198"/>
      <c r="I75" s="227"/>
      <c r="J75" s="196"/>
      <c r="K75" s="228"/>
      <c r="L75" s="211"/>
    </row>
    <row r="76" spans="1:12">
      <c r="A76" s="195"/>
      <c r="B76" s="101"/>
      <c r="C76" s="83" t="s">
        <v>20</v>
      </c>
      <c r="D76" s="196"/>
      <c r="E76" s="196"/>
      <c r="F76" s="196"/>
      <c r="G76" s="196"/>
      <c r="H76" s="198"/>
      <c r="I76" s="227"/>
      <c r="J76" s="196"/>
      <c r="K76" s="228"/>
      <c r="L76" s="211"/>
    </row>
    <row r="77" ht="15" spans="1:12">
      <c r="A77" s="199"/>
      <c r="B77" s="105"/>
      <c r="C77" s="89" t="s">
        <v>21</v>
      </c>
      <c r="D77" s="200">
        <f t="shared" ref="D77:I77" si="13">SUM(D73:D76)</f>
        <v>1107956.76</v>
      </c>
      <c r="E77" s="200">
        <f t="shared" si="13"/>
        <v>1052559.15</v>
      </c>
      <c r="F77" s="200">
        <f t="shared" si="13"/>
        <v>0</v>
      </c>
      <c r="G77" s="200">
        <f t="shared" si="13"/>
        <v>55397.61</v>
      </c>
      <c r="H77" s="204">
        <f t="shared" si="13"/>
        <v>140</v>
      </c>
      <c r="I77" s="200">
        <f t="shared" si="13"/>
        <v>2095</v>
      </c>
      <c r="J77" s="200"/>
      <c r="K77" s="229"/>
      <c r="L77" s="211"/>
    </row>
    <row r="78" spans="1:12">
      <c r="A78" s="192">
        <v>15</v>
      </c>
      <c r="B78" s="98" t="s">
        <v>35</v>
      </c>
      <c r="C78" s="78" t="s">
        <v>17</v>
      </c>
      <c r="D78" s="193"/>
      <c r="E78" s="193"/>
      <c r="F78" s="193"/>
      <c r="G78" s="193"/>
      <c r="H78" s="235"/>
      <c r="I78" s="193"/>
      <c r="J78" s="193"/>
      <c r="K78" s="226"/>
      <c r="L78" s="211"/>
    </row>
    <row r="79" spans="1:12">
      <c r="A79" s="195"/>
      <c r="B79" s="101"/>
      <c r="C79" s="83" t="s">
        <v>18</v>
      </c>
      <c r="D79" s="196">
        <f>[2]固定资产!I633</f>
        <v>549015.6</v>
      </c>
      <c r="E79" s="196">
        <f>[2]固定资产!J633</f>
        <v>521564.74</v>
      </c>
      <c r="F79" s="196">
        <f>[2]固定资产!K633</f>
        <v>0</v>
      </c>
      <c r="G79" s="196">
        <f>[2]固定资产!L633</f>
        <v>27450.86</v>
      </c>
      <c r="H79" s="198">
        <f>[2]固定资产!A632</f>
        <v>59</v>
      </c>
      <c r="I79" s="227">
        <f>[2]固定资产!M633</f>
        <v>850</v>
      </c>
      <c r="J79" s="196"/>
      <c r="K79" s="228"/>
      <c r="L79" s="211"/>
    </row>
    <row r="80" spans="1:12">
      <c r="A80" s="195"/>
      <c r="B80" s="101"/>
      <c r="C80" s="83" t="s">
        <v>19</v>
      </c>
      <c r="D80" s="196"/>
      <c r="E80" s="196"/>
      <c r="F80" s="196"/>
      <c r="G80" s="196"/>
      <c r="H80" s="198"/>
      <c r="I80" s="227"/>
      <c r="J80" s="196"/>
      <c r="K80" s="228"/>
      <c r="L80" s="211"/>
    </row>
    <row r="81" spans="1:12">
      <c r="A81" s="195"/>
      <c r="B81" s="101"/>
      <c r="C81" s="83" t="s">
        <v>20</v>
      </c>
      <c r="D81" s="196"/>
      <c r="E81" s="196"/>
      <c r="F81" s="196"/>
      <c r="G81" s="196"/>
      <c r="H81" s="198"/>
      <c r="I81" s="227"/>
      <c r="J81" s="196"/>
      <c r="K81" s="228"/>
      <c r="L81" s="211"/>
    </row>
    <row r="82" ht="15" spans="1:12">
      <c r="A82" s="264"/>
      <c r="B82" s="265"/>
      <c r="C82" s="266" t="s">
        <v>21</v>
      </c>
      <c r="D82" s="267">
        <f t="shared" ref="D82:I82" si="14">SUM(D78:D81)</f>
        <v>549015.6</v>
      </c>
      <c r="E82" s="267">
        <f t="shared" si="14"/>
        <v>521564.74</v>
      </c>
      <c r="F82" s="267">
        <f t="shared" si="14"/>
        <v>0</v>
      </c>
      <c r="G82" s="267">
        <f t="shared" si="14"/>
        <v>27450.86</v>
      </c>
      <c r="H82" s="268">
        <f t="shared" si="14"/>
        <v>59</v>
      </c>
      <c r="I82" s="267">
        <f t="shared" si="14"/>
        <v>850</v>
      </c>
      <c r="J82" s="267"/>
      <c r="K82" s="269"/>
      <c r="L82" s="211"/>
    </row>
    <row r="83" spans="1:12">
      <c r="A83" s="241">
        <v>16</v>
      </c>
      <c r="B83" s="242" t="s">
        <v>36</v>
      </c>
      <c r="C83" s="147" t="s">
        <v>17</v>
      </c>
      <c r="D83" s="243">
        <f t="shared" ref="D83:I86" si="15">D8+D13+D18+D23+D28+D33+D38+D43+D48+D53+D58+D63+D68+D73+D78</f>
        <v>40587309.32</v>
      </c>
      <c r="E83" s="243">
        <f t="shared" si="15"/>
        <v>39250897.52</v>
      </c>
      <c r="F83" s="243">
        <f t="shared" si="15"/>
        <v>0</v>
      </c>
      <c r="G83" s="243">
        <f t="shared" si="15"/>
        <v>1336411.8</v>
      </c>
      <c r="H83" s="244">
        <f t="shared" si="15"/>
        <v>120</v>
      </c>
      <c r="I83" s="243">
        <f t="shared" si="15"/>
        <v>508866</v>
      </c>
      <c r="J83" s="243">
        <f>I83-G83</f>
        <v>-827545.8</v>
      </c>
      <c r="K83" s="257">
        <f>J83/G83</f>
        <v>-0.619229641641895</v>
      </c>
      <c r="L83" s="211"/>
    </row>
    <row r="84" spans="1:12">
      <c r="A84" s="245"/>
      <c r="B84" s="246"/>
      <c r="C84" s="151" t="s">
        <v>18</v>
      </c>
      <c r="D84" s="247">
        <f t="shared" si="15"/>
        <v>70940964.42</v>
      </c>
      <c r="E84" s="247">
        <f t="shared" si="15"/>
        <v>65227428.42</v>
      </c>
      <c r="F84" s="247">
        <f t="shared" si="15"/>
        <v>1133001.22</v>
      </c>
      <c r="G84" s="247">
        <f t="shared" si="15"/>
        <v>4580534.78</v>
      </c>
      <c r="H84" s="248">
        <f t="shared" si="15"/>
        <v>812</v>
      </c>
      <c r="I84" s="247">
        <f t="shared" si="15"/>
        <v>1429429</v>
      </c>
      <c r="J84" s="247">
        <f>I84-G84</f>
        <v>-3151105.78</v>
      </c>
      <c r="K84" s="258">
        <f>J84/G84</f>
        <v>-0.687934036383411</v>
      </c>
      <c r="L84" s="211"/>
    </row>
    <row r="85" ht="13.5" customHeight="1" spans="1:12">
      <c r="A85" s="245"/>
      <c r="B85" s="246"/>
      <c r="C85" s="151" t="s">
        <v>19</v>
      </c>
      <c r="D85" s="247">
        <f t="shared" si="15"/>
        <v>288193836.56</v>
      </c>
      <c r="E85" s="247">
        <f t="shared" si="15"/>
        <v>275195387.42</v>
      </c>
      <c r="F85" s="247">
        <f t="shared" si="15"/>
        <v>0</v>
      </c>
      <c r="G85" s="247">
        <f t="shared" si="15"/>
        <v>12998449.14</v>
      </c>
      <c r="H85" s="248">
        <f t="shared" si="15"/>
        <v>1808</v>
      </c>
      <c r="I85" s="247">
        <f t="shared" si="15"/>
        <v>7466459</v>
      </c>
      <c r="J85" s="247">
        <f>I85-G85</f>
        <v>-5531990.14</v>
      </c>
      <c r="K85" s="258">
        <f>J85/G85</f>
        <v>-0.425588474472425</v>
      </c>
      <c r="L85" s="211"/>
    </row>
    <row r="86" spans="1:12">
      <c r="A86" s="245"/>
      <c r="B86" s="246"/>
      <c r="C86" s="151" t="s">
        <v>20</v>
      </c>
      <c r="D86" s="247">
        <f t="shared" si="15"/>
        <v>29183881.98</v>
      </c>
      <c r="E86" s="247">
        <f t="shared" si="15"/>
        <v>0</v>
      </c>
      <c r="F86" s="247">
        <f t="shared" si="15"/>
        <v>0</v>
      </c>
      <c r="G86" s="247">
        <f t="shared" si="15"/>
        <v>29183881.98</v>
      </c>
      <c r="H86" s="248">
        <f t="shared" si="15"/>
        <v>743</v>
      </c>
      <c r="I86" s="247">
        <f t="shared" si="15"/>
        <v>4773635.01</v>
      </c>
      <c r="J86" s="247">
        <f>I86-G86</f>
        <v>-24410246.97</v>
      </c>
      <c r="K86" s="258">
        <f>J86/G86</f>
        <v>-0.836429059942354</v>
      </c>
      <c r="L86" s="211"/>
    </row>
    <row r="87" ht="15" spans="1:12">
      <c r="A87" s="249"/>
      <c r="B87" s="250"/>
      <c r="C87" s="155" t="s">
        <v>21</v>
      </c>
      <c r="D87" s="251">
        <f t="shared" ref="D87:I87" si="16">SUM(D83:D86)</f>
        <v>428905992.28</v>
      </c>
      <c r="E87" s="251">
        <f t="shared" si="16"/>
        <v>379673713.36</v>
      </c>
      <c r="F87" s="251">
        <f t="shared" si="16"/>
        <v>1133001.22</v>
      </c>
      <c r="G87" s="251">
        <f t="shared" si="16"/>
        <v>48099277.7</v>
      </c>
      <c r="H87" s="252">
        <f t="shared" si="16"/>
        <v>3483</v>
      </c>
      <c r="I87" s="259">
        <f t="shared" si="16"/>
        <v>14178389.01</v>
      </c>
      <c r="J87" s="251">
        <f>I87-G87</f>
        <v>-33920888.69</v>
      </c>
      <c r="K87" s="260">
        <f>J87/G87</f>
        <v>-0.705226571208989</v>
      </c>
      <c r="L87" s="211"/>
    </row>
    <row r="90" spans="4:9">
      <c r="D90" s="253"/>
      <c r="E90" s="253"/>
      <c r="F90" s="253"/>
      <c r="G90" s="253"/>
      <c r="H90" s="253"/>
      <c r="I90" s="253"/>
    </row>
    <row r="91" ht="25.5" customHeight="1" spans="4:9">
      <c r="D91" s="253"/>
      <c r="E91" s="253"/>
      <c r="F91" s="253"/>
      <c r="G91" s="253"/>
      <c r="H91" s="253"/>
      <c r="I91" s="253"/>
    </row>
    <row r="92" spans="4:9">
      <c r="D92" s="253">
        <v>4060348.4</v>
      </c>
      <c r="E92" s="253">
        <v>3936874.67</v>
      </c>
      <c r="F92" s="253">
        <v>0</v>
      </c>
      <c r="G92" s="253">
        <v>123473.73</v>
      </c>
      <c r="H92" s="253"/>
      <c r="I92" s="253"/>
    </row>
    <row r="93" spans="4:9">
      <c r="D93" s="253"/>
      <c r="E93" s="253"/>
      <c r="F93" s="253"/>
      <c r="G93" s="253"/>
      <c r="H93" s="253"/>
      <c r="I93" s="253"/>
    </row>
    <row r="94" spans="4:10">
      <c r="D94" s="253"/>
      <c r="E94" s="253"/>
      <c r="F94" s="253"/>
      <c r="G94" s="253"/>
      <c r="H94" s="253"/>
      <c r="I94" s="253"/>
      <c r="J94" s="253"/>
    </row>
    <row r="95" spans="4:7">
      <c r="D95" s="253">
        <f>D87-D92</f>
        <v>424845643.88</v>
      </c>
      <c r="E95" s="253">
        <f>E87-E92</f>
        <v>375736838.69</v>
      </c>
      <c r="F95" s="253">
        <f>F87-F92</f>
        <v>1133001.22</v>
      </c>
      <c r="G95" s="253">
        <f>G87-G92</f>
        <v>47975803.97</v>
      </c>
    </row>
    <row r="96" spans="5:9">
      <c r="E96" s="253"/>
      <c r="F96" s="253"/>
      <c r="G96" s="253"/>
      <c r="H96" s="253"/>
      <c r="I96" s="253"/>
    </row>
    <row r="97" spans="4:9">
      <c r="D97" s="253">
        <f>D95/10000</f>
        <v>42484.564388</v>
      </c>
      <c r="E97" s="253">
        <f>E95/10000</f>
        <v>37573.683869</v>
      </c>
      <c r="F97" s="253">
        <f>F95/10000</f>
        <v>113.300122</v>
      </c>
      <c r="G97" s="253">
        <f>G95/10000</f>
        <v>4797.580397</v>
      </c>
      <c r="H97" s="253"/>
      <c r="I97" s="253"/>
    </row>
    <row r="98" spans="4:9">
      <c r="D98" s="253"/>
      <c r="E98" s="253"/>
      <c r="F98" s="253"/>
      <c r="G98" s="253"/>
      <c r="H98" s="253"/>
      <c r="I98" s="253"/>
    </row>
    <row r="99" spans="4:9">
      <c r="D99" s="253"/>
      <c r="E99" s="253"/>
      <c r="F99" s="253"/>
      <c r="G99" s="253"/>
      <c r="H99" s="253"/>
      <c r="I99" s="253"/>
    </row>
    <row r="100" spans="4:9">
      <c r="D100" s="253"/>
      <c r="E100" s="253"/>
      <c r="F100" s="253"/>
      <c r="G100" s="253"/>
      <c r="H100" s="253"/>
      <c r="I100" s="253"/>
    </row>
    <row r="101" spans="4:9">
      <c r="D101" s="253"/>
      <c r="E101" s="253"/>
      <c r="F101" s="253"/>
      <c r="G101" s="253"/>
      <c r="H101" s="253"/>
      <c r="I101" s="253"/>
    </row>
  </sheetData>
  <mergeCells count="41">
    <mergeCell ref="A2:I2"/>
    <mergeCell ref="A3:I3"/>
    <mergeCell ref="D6:H6"/>
    <mergeCell ref="A6:A7"/>
    <mergeCell ref="A8:A12"/>
    <mergeCell ref="A13:A17"/>
    <mergeCell ref="A18:A22"/>
    <mergeCell ref="A23:A27"/>
    <mergeCell ref="A28:A32"/>
    <mergeCell ref="A33:A37"/>
    <mergeCell ref="A38:A42"/>
    <mergeCell ref="A43:A47"/>
    <mergeCell ref="A48:A52"/>
    <mergeCell ref="A53:A57"/>
    <mergeCell ref="A58:A62"/>
    <mergeCell ref="A63:A67"/>
    <mergeCell ref="A68:A72"/>
    <mergeCell ref="A73:A77"/>
    <mergeCell ref="A78:A82"/>
    <mergeCell ref="A83:A87"/>
    <mergeCell ref="B6:B7"/>
    <mergeCell ref="B8:B12"/>
    <mergeCell ref="B13:B17"/>
    <mergeCell ref="B18:B22"/>
    <mergeCell ref="B23:B27"/>
    <mergeCell ref="B28:B32"/>
    <mergeCell ref="B33:B37"/>
    <mergeCell ref="B38:B42"/>
    <mergeCell ref="B43:B47"/>
    <mergeCell ref="B48:B52"/>
    <mergeCell ref="B53:B57"/>
    <mergeCell ref="B58:B62"/>
    <mergeCell ref="B63:B67"/>
    <mergeCell ref="B68:B72"/>
    <mergeCell ref="B73:B77"/>
    <mergeCell ref="B78:B82"/>
    <mergeCell ref="B83:B87"/>
    <mergeCell ref="C6:C7"/>
    <mergeCell ref="I6:I7"/>
    <mergeCell ref="J6:J7"/>
    <mergeCell ref="K6:K7"/>
  </mergeCells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>
    <tabColor indexed="10"/>
  </sheetPr>
  <dimension ref="A1:J111"/>
  <sheetViews>
    <sheetView topLeftCell="A61" workbookViewId="0">
      <selection activeCell="I26" sqref="I26"/>
    </sheetView>
  </sheetViews>
  <sheetFormatPr defaultColWidth="8.7" defaultRowHeight="14.25"/>
  <cols>
    <col min="1" max="1" width="5.5" style="47"/>
    <col min="2" max="2" width="4.6" style="47" customWidth="1"/>
    <col min="3" max="3" width="17.2" style="47" customWidth="1"/>
    <col min="4" max="4" width="18.4" style="47"/>
    <col min="5" max="5" width="16.7" style="47" customWidth="1"/>
    <col min="6" max="6" width="16.6" style="47" customWidth="1"/>
    <col min="7" max="7" width="16.1" style="47"/>
    <col min="8" max="8" width="13.5" style="48" customWidth="1"/>
    <col min="9" max="9" width="15.4" style="47" customWidth="1"/>
    <col min="10" max="10" width="13.9" style="47"/>
    <col min="11" max="16384" width="8.7" style="47"/>
  </cols>
  <sheetData>
    <row r="1" spans="9:9">
      <c r="I1" s="128"/>
    </row>
    <row r="2" ht="25.5" spans="1:9">
      <c r="A2" s="49" t="s">
        <v>37</v>
      </c>
      <c r="B2" s="49"/>
      <c r="C2" s="49"/>
      <c r="D2" s="49"/>
      <c r="E2" s="49"/>
      <c r="F2" s="49"/>
      <c r="G2" s="49"/>
      <c r="H2" s="49"/>
      <c r="I2" s="49"/>
    </row>
    <row r="3" ht="13.95" customHeight="1" spans="1:9">
      <c r="A3" s="46" t="s">
        <v>1</v>
      </c>
      <c r="B3" s="46"/>
      <c r="C3" s="46"/>
      <c r="D3" s="46"/>
      <c r="E3" s="46"/>
      <c r="F3" s="46"/>
      <c r="G3" s="46"/>
      <c r="H3" s="46"/>
      <c r="I3" s="46"/>
    </row>
    <row r="4" ht="13.95" customHeight="1" spans="1:9">
      <c r="A4" s="50"/>
      <c r="B4" s="50"/>
      <c r="C4" s="50"/>
      <c r="D4" s="50"/>
      <c r="E4" s="50"/>
      <c r="F4" s="50"/>
      <c r="G4" s="50"/>
      <c r="H4" s="51"/>
      <c r="I4" s="128"/>
    </row>
    <row r="5" ht="13.95" customHeight="1" spans="1:9">
      <c r="A5" s="52" t="s">
        <v>2</v>
      </c>
      <c r="B5" s="52"/>
      <c r="C5" s="52"/>
      <c r="D5" s="52"/>
      <c r="E5" s="52"/>
      <c r="F5" s="52"/>
      <c r="G5" s="52"/>
      <c r="H5" s="53"/>
      <c r="I5" s="128"/>
    </row>
    <row r="6" ht="15" customHeight="1" spans="1:9">
      <c r="A6" s="54" t="s">
        <v>4</v>
      </c>
      <c r="B6" s="55" t="s">
        <v>5</v>
      </c>
      <c r="C6" s="54" t="s">
        <v>6</v>
      </c>
      <c r="D6" s="56" t="s">
        <v>7</v>
      </c>
      <c r="E6" s="56"/>
      <c r="F6" s="56"/>
      <c r="G6" s="56"/>
      <c r="H6" s="56"/>
      <c r="I6" s="54" t="s">
        <v>8</v>
      </c>
    </row>
    <row r="7" s="46" customFormat="1" ht="15" spans="1:9">
      <c r="A7" s="55"/>
      <c r="B7" s="57"/>
      <c r="C7" s="55"/>
      <c r="D7" s="58" t="s">
        <v>11</v>
      </c>
      <c r="E7" s="58" t="s">
        <v>12</v>
      </c>
      <c r="F7" s="58" t="s">
        <v>13</v>
      </c>
      <c r="G7" s="58" t="s">
        <v>7</v>
      </c>
      <c r="H7" s="59" t="s">
        <v>15</v>
      </c>
      <c r="I7" s="55"/>
    </row>
    <row r="8" customHeight="1" spans="1:9">
      <c r="A8" s="60">
        <v>1</v>
      </c>
      <c r="B8" s="61" t="s">
        <v>16</v>
      </c>
      <c r="C8" s="62" t="s">
        <v>17</v>
      </c>
      <c r="D8" s="63">
        <v>1743366</v>
      </c>
      <c r="E8" s="63">
        <v>1246061.8</v>
      </c>
      <c r="F8" s="63">
        <v>497304.2</v>
      </c>
      <c r="G8" s="63">
        <v>0</v>
      </c>
      <c r="H8" s="92">
        <v>1</v>
      </c>
      <c r="I8" s="134">
        <v>20227</v>
      </c>
    </row>
    <row r="9" spans="1:9">
      <c r="A9" s="64"/>
      <c r="B9" s="65"/>
      <c r="C9" s="66" t="s">
        <v>18</v>
      </c>
      <c r="D9" s="67"/>
      <c r="E9" s="67"/>
      <c r="F9" s="67"/>
      <c r="G9" s="67"/>
      <c r="H9" s="68"/>
      <c r="I9" s="129"/>
    </row>
    <row r="10" spans="1:9">
      <c r="A10" s="64"/>
      <c r="B10" s="65"/>
      <c r="C10" s="66" t="s">
        <v>19</v>
      </c>
      <c r="D10" s="67"/>
      <c r="E10" s="67"/>
      <c r="F10" s="69"/>
      <c r="G10" s="69"/>
      <c r="H10" s="70"/>
      <c r="I10" s="129"/>
    </row>
    <row r="11" spans="1:9">
      <c r="A11" s="64"/>
      <c r="B11" s="65"/>
      <c r="C11" s="66" t="s">
        <v>20</v>
      </c>
      <c r="D11" s="67"/>
      <c r="E11" s="67"/>
      <c r="F11" s="69"/>
      <c r="G11" s="69"/>
      <c r="H11" s="70"/>
      <c r="I11" s="129"/>
    </row>
    <row r="12" ht="15" spans="1:9">
      <c r="A12" s="71"/>
      <c r="B12" s="72"/>
      <c r="C12" s="73" t="s">
        <v>21</v>
      </c>
      <c r="D12" s="74">
        <f t="shared" ref="D12:I12" si="0">SUM(D8:D11)</f>
        <v>1743366</v>
      </c>
      <c r="E12" s="74">
        <f t="shared" si="0"/>
        <v>1246061.8</v>
      </c>
      <c r="F12" s="74">
        <f t="shared" si="0"/>
        <v>497304.2</v>
      </c>
      <c r="G12" s="74">
        <f t="shared" si="0"/>
        <v>0</v>
      </c>
      <c r="H12" s="75">
        <f t="shared" si="0"/>
        <v>1</v>
      </c>
      <c r="I12" s="130">
        <f t="shared" si="0"/>
        <v>20227</v>
      </c>
    </row>
    <row r="13" customHeight="1" spans="1:9">
      <c r="A13" s="76">
        <v>2</v>
      </c>
      <c r="B13" s="77" t="s">
        <v>22</v>
      </c>
      <c r="C13" s="78" t="s">
        <v>17</v>
      </c>
      <c r="D13" s="79"/>
      <c r="E13" s="79"/>
      <c r="F13" s="79"/>
      <c r="G13" s="79"/>
      <c r="H13" s="80"/>
      <c r="I13" s="131"/>
    </row>
    <row r="14" spans="1:9">
      <c r="A14" s="81"/>
      <c r="B14" s="82"/>
      <c r="C14" s="83" t="s">
        <v>18</v>
      </c>
      <c r="D14" s="84">
        <v>54447007.27</v>
      </c>
      <c r="E14" s="84">
        <v>46180024.68</v>
      </c>
      <c r="F14" s="84">
        <v>7783052.47</v>
      </c>
      <c r="G14" s="84">
        <v>483930.12</v>
      </c>
      <c r="H14" s="85">
        <v>79</v>
      </c>
      <c r="I14" s="132">
        <v>8217</v>
      </c>
    </row>
    <row r="15" spans="1:9">
      <c r="A15" s="81"/>
      <c r="B15" s="82"/>
      <c r="C15" s="83" t="s">
        <v>19</v>
      </c>
      <c r="D15" s="84"/>
      <c r="E15" s="84"/>
      <c r="F15" s="84"/>
      <c r="G15" s="84"/>
      <c r="H15" s="85"/>
      <c r="I15" s="132"/>
    </row>
    <row r="16" spans="1:9">
      <c r="A16" s="81"/>
      <c r="B16" s="82"/>
      <c r="C16" s="83" t="s">
        <v>20</v>
      </c>
      <c r="D16" s="84"/>
      <c r="E16" s="84"/>
      <c r="F16" s="84"/>
      <c r="G16" s="84"/>
      <c r="H16" s="86"/>
      <c r="I16" s="132"/>
    </row>
    <row r="17" ht="15" spans="1:9">
      <c r="A17" s="87"/>
      <c r="B17" s="88"/>
      <c r="C17" s="89" t="s">
        <v>21</v>
      </c>
      <c r="D17" s="90">
        <f t="shared" ref="D17:I17" si="1">SUM(D13:D16)</f>
        <v>54447007.27</v>
      </c>
      <c r="E17" s="90">
        <f t="shared" si="1"/>
        <v>46180024.68</v>
      </c>
      <c r="F17" s="90">
        <f t="shared" si="1"/>
        <v>7783052.47</v>
      </c>
      <c r="G17" s="90">
        <f t="shared" si="1"/>
        <v>483930.12</v>
      </c>
      <c r="H17" s="91">
        <f t="shared" si="1"/>
        <v>79</v>
      </c>
      <c r="I17" s="133">
        <f t="shared" si="1"/>
        <v>8217</v>
      </c>
    </row>
    <row r="18" customHeight="1" spans="1:9">
      <c r="A18" s="60">
        <v>3</v>
      </c>
      <c r="B18" s="61" t="s">
        <v>23</v>
      </c>
      <c r="C18" s="62" t="s">
        <v>17</v>
      </c>
      <c r="D18" s="63"/>
      <c r="E18" s="63"/>
      <c r="F18" s="63"/>
      <c r="G18" s="63"/>
      <c r="H18" s="92"/>
      <c r="I18" s="134"/>
    </row>
    <row r="19" spans="1:9">
      <c r="A19" s="64"/>
      <c r="B19" s="65"/>
      <c r="C19" s="66" t="s">
        <v>18</v>
      </c>
      <c r="D19" s="67">
        <v>794282.19</v>
      </c>
      <c r="E19" s="67">
        <v>632557.63</v>
      </c>
      <c r="F19" s="67">
        <v>92520.92</v>
      </c>
      <c r="G19" s="67">
        <v>69203.64</v>
      </c>
      <c r="H19" s="70">
        <v>8</v>
      </c>
      <c r="I19" s="129">
        <v>22899</v>
      </c>
    </row>
    <row r="20" spans="1:9">
      <c r="A20" s="64"/>
      <c r="B20" s="65"/>
      <c r="C20" s="66" t="s">
        <v>19</v>
      </c>
      <c r="D20" s="67"/>
      <c r="E20" s="67"/>
      <c r="F20" s="67"/>
      <c r="G20" s="67"/>
      <c r="H20" s="70"/>
      <c r="I20" s="129"/>
    </row>
    <row r="21" spans="1:9">
      <c r="A21" s="64"/>
      <c r="B21" s="65"/>
      <c r="C21" s="66" t="s">
        <v>20</v>
      </c>
      <c r="D21" s="67"/>
      <c r="E21" s="67"/>
      <c r="F21" s="67"/>
      <c r="G21" s="67"/>
      <c r="H21" s="70"/>
      <c r="I21" s="129"/>
    </row>
    <row r="22" ht="15" spans="1:9">
      <c r="A22" s="71"/>
      <c r="B22" s="72"/>
      <c r="C22" s="73" t="s">
        <v>21</v>
      </c>
      <c r="D22" s="74">
        <f t="shared" ref="D22:I22" si="2">SUM(D18:D21)</f>
        <v>794282.19</v>
      </c>
      <c r="E22" s="74">
        <f t="shared" si="2"/>
        <v>632557.63</v>
      </c>
      <c r="F22" s="74">
        <f t="shared" si="2"/>
        <v>92520.92</v>
      </c>
      <c r="G22" s="74">
        <f t="shared" si="2"/>
        <v>69203.64</v>
      </c>
      <c r="H22" s="75">
        <f t="shared" si="2"/>
        <v>8</v>
      </c>
      <c r="I22" s="130">
        <f t="shared" si="2"/>
        <v>22899</v>
      </c>
    </row>
    <row r="23" customHeight="1" spans="1:9">
      <c r="A23" s="76">
        <v>4</v>
      </c>
      <c r="B23" s="77" t="s">
        <v>24</v>
      </c>
      <c r="C23" s="78" t="s">
        <v>17</v>
      </c>
      <c r="D23" s="79">
        <v>12140</v>
      </c>
      <c r="E23" s="79">
        <v>9851.4</v>
      </c>
      <c r="F23" s="79">
        <v>1680.6</v>
      </c>
      <c r="G23" s="79">
        <v>608</v>
      </c>
      <c r="H23" s="80">
        <v>1</v>
      </c>
      <c r="I23" s="131">
        <v>811</v>
      </c>
    </row>
    <row r="24" spans="1:9">
      <c r="A24" s="81"/>
      <c r="B24" s="82"/>
      <c r="C24" s="83" t="s">
        <v>18</v>
      </c>
      <c r="D24" s="84">
        <v>105002.07</v>
      </c>
      <c r="E24" s="84">
        <v>72600.31</v>
      </c>
      <c r="F24" s="84">
        <v>27143.66</v>
      </c>
      <c r="G24" s="84">
        <v>5258.1</v>
      </c>
      <c r="H24" s="86">
        <v>8</v>
      </c>
      <c r="I24" s="132">
        <v>168</v>
      </c>
    </row>
    <row r="25" spans="1:9">
      <c r="A25" s="81"/>
      <c r="B25" s="82"/>
      <c r="C25" s="83" t="s">
        <v>19</v>
      </c>
      <c r="D25" s="84"/>
      <c r="E25" s="84"/>
      <c r="F25" s="84"/>
      <c r="G25" s="84"/>
      <c r="H25" s="86"/>
      <c r="I25" s="132"/>
    </row>
    <row r="26" spans="1:9">
      <c r="A26" s="81"/>
      <c r="B26" s="82"/>
      <c r="C26" s="83" t="s">
        <v>20</v>
      </c>
      <c r="D26" s="84">
        <v>2721243.68</v>
      </c>
      <c r="E26" s="84"/>
      <c r="F26" s="84">
        <v>2313056.94</v>
      </c>
      <c r="G26" s="84">
        <v>408186.74</v>
      </c>
      <c r="H26" s="86">
        <v>323</v>
      </c>
      <c r="I26" s="132">
        <v>109270.2</v>
      </c>
    </row>
    <row r="27" ht="15" spans="1:9">
      <c r="A27" s="93"/>
      <c r="B27" s="94"/>
      <c r="C27" s="89" t="s">
        <v>21</v>
      </c>
      <c r="D27" s="95">
        <f t="shared" ref="D27:I27" si="3">SUM(D23:D26)</f>
        <v>2838385.75</v>
      </c>
      <c r="E27" s="95">
        <f t="shared" si="3"/>
        <v>82451.71</v>
      </c>
      <c r="F27" s="95">
        <f t="shared" si="3"/>
        <v>2341881.2</v>
      </c>
      <c r="G27" s="95">
        <f t="shared" si="3"/>
        <v>414052.84</v>
      </c>
      <c r="H27" s="96">
        <f t="shared" si="3"/>
        <v>332</v>
      </c>
      <c r="I27" s="135">
        <f t="shared" si="3"/>
        <v>110249.2</v>
      </c>
    </row>
    <row r="28" customHeight="1" spans="1:9">
      <c r="A28" s="60">
        <v>5</v>
      </c>
      <c r="B28" s="61" t="s">
        <v>25</v>
      </c>
      <c r="C28" s="62" t="s">
        <v>17</v>
      </c>
      <c r="D28" s="63">
        <v>10023578.37</v>
      </c>
      <c r="E28" s="63">
        <v>8711638.83</v>
      </c>
      <c r="F28" s="63">
        <v>810760.62</v>
      </c>
      <c r="G28" s="63">
        <v>501178.92</v>
      </c>
      <c r="H28" s="92">
        <v>2</v>
      </c>
      <c r="I28" s="134"/>
    </row>
    <row r="29" spans="1:9">
      <c r="A29" s="64"/>
      <c r="B29" s="65"/>
      <c r="C29" s="97" t="s">
        <v>18</v>
      </c>
      <c r="D29" s="67">
        <v>351311.86</v>
      </c>
      <c r="E29" s="67">
        <v>167599.37</v>
      </c>
      <c r="F29" s="67">
        <v>183712.49</v>
      </c>
      <c r="G29" s="67">
        <v>0</v>
      </c>
      <c r="H29" s="70">
        <v>2</v>
      </c>
      <c r="I29" s="129"/>
    </row>
    <row r="30" spans="1:9">
      <c r="A30" s="64"/>
      <c r="B30" s="65"/>
      <c r="C30" s="66" t="s">
        <v>19</v>
      </c>
      <c r="D30" s="67"/>
      <c r="E30" s="67"/>
      <c r="F30" s="67"/>
      <c r="G30" s="67"/>
      <c r="H30" s="70"/>
      <c r="I30" s="129"/>
    </row>
    <row r="31" spans="1:9">
      <c r="A31" s="64"/>
      <c r="B31" s="65"/>
      <c r="C31" s="66" t="s">
        <v>20</v>
      </c>
      <c r="D31" s="67"/>
      <c r="E31" s="67"/>
      <c r="F31" s="67"/>
      <c r="G31" s="67"/>
      <c r="H31" s="70"/>
      <c r="I31" s="129"/>
    </row>
    <row r="32" ht="15" spans="1:9">
      <c r="A32" s="71"/>
      <c r="B32" s="72"/>
      <c r="C32" s="73" t="s">
        <v>21</v>
      </c>
      <c r="D32" s="74">
        <f t="shared" ref="D32:I32" si="4">SUM(D28:D31)</f>
        <v>10374890.23</v>
      </c>
      <c r="E32" s="74">
        <f t="shared" si="4"/>
        <v>8879238.2</v>
      </c>
      <c r="F32" s="74">
        <f t="shared" si="4"/>
        <v>994473.11</v>
      </c>
      <c r="G32" s="74">
        <f t="shared" si="4"/>
        <v>501178.92</v>
      </c>
      <c r="H32" s="75">
        <f t="shared" si="4"/>
        <v>4</v>
      </c>
      <c r="I32" s="130">
        <f t="shared" si="4"/>
        <v>0</v>
      </c>
    </row>
    <row r="33" spans="1:9">
      <c r="A33" s="76">
        <v>6</v>
      </c>
      <c r="B33" s="98" t="s">
        <v>26</v>
      </c>
      <c r="C33" s="78" t="s">
        <v>17</v>
      </c>
      <c r="D33" s="99"/>
      <c r="E33" s="99"/>
      <c r="F33" s="99"/>
      <c r="G33" s="99"/>
      <c r="H33" s="100"/>
      <c r="I33" s="136"/>
    </row>
    <row r="34" spans="1:9">
      <c r="A34" s="81"/>
      <c r="B34" s="101"/>
      <c r="C34" s="83" t="s">
        <v>18</v>
      </c>
      <c r="D34" s="102"/>
      <c r="E34" s="102"/>
      <c r="F34" s="102"/>
      <c r="G34" s="102"/>
      <c r="H34" s="103"/>
      <c r="I34" s="137"/>
    </row>
    <row r="35" spans="1:9">
      <c r="A35" s="81"/>
      <c r="B35" s="101"/>
      <c r="C35" s="83" t="s">
        <v>19</v>
      </c>
      <c r="D35" s="102"/>
      <c r="E35" s="102"/>
      <c r="F35" s="102"/>
      <c r="G35" s="102"/>
      <c r="H35" s="103"/>
      <c r="I35" s="137"/>
    </row>
    <row r="36" spans="1:9">
      <c r="A36" s="81"/>
      <c r="B36" s="101"/>
      <c r="C36" s="83" t="s">
        <v>20</v>
      </c>
      <c r="D36" s="102"/>
      <c r="E36" s="102"/>
      <c r="F36" s="102"/>
      <c r="G36" s="102"/>
      <c r="H36" s="103"/>
      <c r="I36" s="137"/>
    </row>
    <row r="37" ht="15" spans="1:9">
      <c r="A37" s="87"/>
      <c r="B37" s="105"/>
      <c r="C37" s="89" t="s">
        <v>21</v>
      </c>
      <c r="D37" s="90"/>
      <c r="E37" s="90"/>
      <c r="F37" s="90"/>
      <c r="G37" s="90"/>
      <c r="H37" s="91"/>
      <c r="I37" s="133"/>
    </row>
    <row r="38" customHeight="1" spans="1:9">
      <c r="A38" s="106">
        <v>7</v>
      </c>
      <c r="B38" s="107" t="s">
        <v>27</v>
      </c>
      <c r="C38" s="62" t="s">
        <v>17</v>
      </c>
      <c r="D38" s="108"/>
      <c r="E38" s="108"/>
      <c r="F38" s="108"/>
      <c r="G38" s="108"/>
      <c r="H38" s="109"/>
      <c r="I38" s="108"/>
    </row>
    <row r="39" spans="1:9">
      <c r="A39" s="64"/>
      <c r="B39" s="65"/>
      <c r="C39" s="66" t="s">
        <v>18</v>
      </c>
      <c r="D39" s="67">
        <v>52975.6</v>
      </c>
      <c r="E39" s="67">
        <v>39239.97</v>
      </c>
      <c r="F39" s="67">
        <v>11086.85</v>
      </c>
      <c r="G39" s="67">
        <v>2648.78</v>
      </c>
      <c r="H39" s="70">
        <v>5</v>
      </c>
      <c r="I39" s="67">
        <v>338</v>
      </c>
    </row>
    <row r="40" spans="1:9">
      <c r="A40" s="64"/>
      <c r="B40" s="65"/>
      <c r="C40" s="66" t="s">
        <v>19</v>
      </c>
      <c r="D40" s="67"/>
      <c r="E40" s="67"/>
      <c r="F40" s="67"/>
      <c r="G40" s="67"/>
      <c r="H40" s="70"/>
      <c r="I40" s="67"/>
    </row>
    <row r="41" spans="1:9">
      <c r="A41" s="64"/>
      <c r="B41" s="65"/>
      <c r="C41" s="66" t="s">
        <v>20</v>
      </c>
      <c r="D41" s="67"/>
      <c r="E41" s="67"/>
      <c r="F41" s="67"/>
      <c r="G41" s="67"/>
      <c r="H41" s="70"/>
      <c r="I41" s="67"/>
    </row>
    <row r="42" ht="15" spans="1:9">
      <c r="A42" s="110"/>
      <c r="B42" s="111"/>
      <c r="C42" s="73" t="s">
        <v>21</v>
      </c>
      <c r="D42" s="112">
        <f t="shared" ref="D42:I42" si="5">SUM(D38:D41)</f>
        <v>52975.6</v>
      </c>
      <c r="E42" s="112">
        <f t="shared" si="5"/>
        <v>39239.97</v>
      </c>
      <c r="F42" s="112">
        <f t="shared" si="5"/>
        <v>11086.85</v>
      </c>
      <c r="G42" s="112">
        <f t="shared" si="5"/>
        <v>2648.78</v>
      </c>
      <c r="H42" s="113">
        <f t="shared" si="5"/>
        <v>5</v>
      </c>
      <c r="I42" s="112">
        <f t="shared" si="5"/>
        <v>338</v>
      </c>
    </row>
    <row r="43" spans="1:9">
      <c r="A43" s="76">
        <v>8</v>
      </c>
      <c r="B43" s="98" t="s">
        <v>28</v>
      </c>
      <c r="C43" s="114" t="s">
        <v>17</v>
      </c>
      <c r="D43" s="99"/>
      <c r="E43" s="99"/>
      <c r="F43" s="99"/>
      <c r="G43" s="99"/>
      <c r="H43" s="100"/>
      <c r="I43" s="136"/>
    </row>
    <row r="44" spans="1:9">
      <c r="A44" s="81"/>
      <c r="B44" s="101"/>
      <c r="C44" s="83" t="s">
        <v>18</v>
      </c>
      <c r="D44" s="102"/>
      <c r="E44" s="102"/>
      <c r="F44" s="102"/>
      <c r="G44" s="102"/>
      <c r="H44" s="103"/>
      <c r="I44" s="137"/>
    </row>
    <row r="45" spans="1:9">
      <c r="A45" s="81"/>
      <c r="B45" s="101"/>
      <c r="C45" s="83" t="s">
        <v>19</v>
      </c>
      <c r="D45" s="102"/>
      <c r="E45" s="102"/>
      <c r="F45" s="102"/>
      <c r="G45" s="102"/>
      <c r="H45" s="103"/>
      <c r="I45" s="137"/>
    </row>
    <row r="46" spans="1:9">
      <c r="A46" s="81"/>
      <c r="B46" s="101"/>
      <c r="C46" s="83" t="s">
        <v>20</v>
      </c>
      <c r="D46" s="102"/>
      <c r="E46" s="102"/>
      <c r="F46" s="102"/>
      <c r="G46" s="102"/>
      <c r="H46" s="103"/>
      <c r="I46" s="137"/>
    </row>
    <row r="47" ht="15" spans="1:9">
      <c r="A47" s="87"/>
      <c r="B47" s="105"/>
      <c r="C47" s="89" t="s">
        <v>21</v>
      </c>
      <c r="D47" s="90"/>
      <c r="E47" s="90"/>
      <c r="F47" s="90"/>
      <c r="G47" s="90"/>
      <c r="H47" s="91"/>
      <c r="I47" s="133"/>
    </row>
    <row r="48" spans="1:9">
      <c r="A48" s="60">
        <v>9</v>
      </c>
      <c r="B48" s="61" t="s">
        <v>29</v>
      </c>
      <c r="C48" s="62" t="s">
        <v>17</v>
      </c>
      <c r="D48" s="63"/>
      <c r="E48" s="63"/>
      <c r="F48" s="63"/>
      <c r="G48" s="63"/>
      <c r="H48" s="92"/>
      <c r="I48" s="134"/>
    </row>
    <row r="49" spans="1:9">
      <c r="A49" s="64"/>
      <c r="B49" s="65"/>
      <c r="C49" s="66" t="s">
        <v>18</v>
      </c>
      <c r="D49" s="67">
        <v>44888832.35</v>
      </c>
      <c r="E49" s="67">
        <v>27336834.33</v>
      </c>
      <c r="F49" s="67">
        <v>15307556.39</v>
      </c>
      <c r="G49" s="67">
        <v>2244441.63</v>
      </c>
      <c r="H49" s="70">
        <v>64</v>
      </c>
      <c r="I49" s="129">
        <v>196442</v>
      </c>
    </row>
    <row r="50" spans="1:9">
      <c r="A50" s="64"/>
      <c r="B50" s="65"/>
      <c r="C50" s="66" t="s">
        <v>19</v>
      </c>
      <c r="D50" s="67"/>
      <c r="E50" s="67"/>
      <c r="F50" s="67"/>
      <c r="G50" s="67"/>
      <c r="H50" s="70"/>
      <c r="I50" s="129"/>
    </row>
    <row r="51" spans="1:9">
      <c r="A51" s="64"/>
      <c r="B51" s="65"/>
      <c r="C51" s="66" t="s">
        <v>20</v>
      </c>
      <c r="D51" s="67">
        <v>1322571.6</v>
      </c>
      <c r="E51" s="67"/>
      <c r="F51" s="67">
        <v>1123047.97</v>
      </c>
      <c r="G51" s="67">
        <v>199523.63</v>
      </c>
      <c r="H51" s="70">
        <v>105</v>
      </c>
      <c r="I51" s="129">
        <v>111394.83</v>
      </c>
    </row>
    <row r="52" ht="15" spans="1:9">
      <c r="A52" s="71"/>
      <c r="B52" s="72"/>
      <c r="C52" s="73" t="s">
        <v>21</v>
      </c>
      <c r="D52" s="74">
        <f t="shared" ref="D52:I52" si="6">SUM(D48:D51)</f>
        <v>46211403.95</v>
      </c>
      <c r="E52" s="74">
        <f t="shared" si="6"/>
        <v>27336834.33</v>
      </c>
      <c r="F52" s="74">
        <f t="shared" si="6"/>
        <v>16430604.36</v>
      </c>
      <c r="G52" s="74">
        <f t="shared" si="6"/>
        <v>2443965.26</v>
      </c>
      <c r="H52" s="75">
        <f t="shared" si="6"/>
        <v>169</v>
      </c>
      <c r="I52" s="130">
        <f t="shared" si="6"/>
        <v>307836.83</v>
      </c>
    </row>
    <row r="53" spans="1:9">
      <c r="A53" s="76">
        <v>10</v>
      </c>
      <c r="B53" s="98" t="s">
        <v>30</v>
      </c>
      <c r="C53" s="78" t="s">
        <v>17</v>
      </c>
      <c r="D53" s="99"/>
      <c r="E53" s="99"/>
      <c r="F53" s="99"/>
      <c r="G53" s="99"/>
      <c r="H53" s="100"/>
      <c r="I53" s="136"/>
    </row>
    <row r="54" spans="1:9">
      <c r="A54" s="81"/>
      <c r="B54" s="101"/>
      <c r="C54" s="83" t="s">
        <v>18</v>
      </c>
      <c r="D54" s="115"/>
      <c r="E54" s="115"/>
      <c r="F54" s="115"/>
      <c r="G54" s="115"/>
      <c r="H54" s="116"/>
      <c r="I54" s="138"/>
    </row>
    <row r="55" spans="1:9">
      <c r="A55" s="81"/>
      <c r="B55" s="101"/>
      <c r="C55" s="83" t="s">
        <v>19</v>
      </c>
      <c r="D55" s="115"/>
      <c r="E55" s="115"/>
      <c r="F55" s="115"/>
      <c r="G55" s="115"/>
      <c r="H55" s="116"/>
      <c r="I55" s="138"/>
    </row>
    <row r="56" spans="1:9">
      <c r="A56" s="81"/>
      <c r="B56" s="101"/>
      <c r="C56" s="83" t="s">
        <v>20</v>
      </c>
      <c r="D56" s="115"/>
      <c r="E56" s="115"/>
      <c r="F56" s="115"/>
      <c r="G56" s="115"/>
      <c r="H56" s="116"/>
      <c r="I56" s="138"/>
    </row>
    <row r="57" ht="15" spans="1:9">
      <c r="A57" s="87"/>
      <c r="B57" s="105"/>
      <c r="C57" s="89" t="s">
        <v>21</v>
      </c>
      <c r="D57" s="117"/>
      <c r="E57" s="117"/>
      <c r="F57" s="117"/>
      <c r="G57" s="117"/>
      <c r="H57" s="118"/>
      <c r="I57" s="139"/>
    </row>
    <row r="58" spans="1:9">
      <c r="A58" s="60">
        <v>11</v>
      </c>
      <c r="B58" s="119" t="s">
        <v>31</v>
      </c>
      <c r="C58" s="62" t="s">
        <v>17</v>
      </c>
      <c r="D58" s="120"/>
      <c r="E58" s="120"/>
      <c r="F58" s="120"/>
      <c r="G58" s="120"/>
      <c r="H58" s="121"/>
      <c r="I58" s="140"/>
    </row>
    <row r="59" spans="1:9">
      <c r="A59" s="64"/>
      <c r="B59" s="122"/>
      <c r="C59" s="66" t="s">
        <v>18</v>
      </c>
      <c r="D59" s="123"/>
      <c r="E59" s="123"/>
      <c r="F59" s="123"/>
      <c r="G59" s="123"/>
      <c r="H59" s="124"/>
      <c r="I59" s="141"/>
    </row>
    <row r="60" spans="1:9">
      <c r="A60" s="64"/>
      <c r="B60" s="122"/>
      <c r="C60" s="66" t="s">
        <v>19</v>
      </c>
      <c r="D60" s="123"/>
      <c r="E60" s="123"/>
      <c r="F60" s="123"/>
      <c r="G60" s="123"/>
      <c r="H60" s="124"/>
      <c r="I60" s="141"/>
    </row>
    <row r="61" spans="1:9">
      <c r="A61" s="64"/>
      <c r="B61" s="122"/>
      <c r="C61" s="66" t="s">
        <v>20</v>
      </c>
      <c r="D61" s="123"/>
      <c r="E61" s="123"/>
      <c r="F61" s="123"/>
      <c r="G61" s="123"/>
      <c r="H61" s="124"/>
      <c r="I61" s="141"/>
    </row>
    <row r="62" ht="15" spans="1:9">
      <c r="A62" s="71"/>
      <c r="B62" s="125"/>
      <c r="C62" s="73" t="s">
        <v>21</v>
      </c>
      <c r="D62" s="126"/>
      <c r="E62" s="126"/>
      <c r="F62" s="126"/>
      <c r="G62" s="126"/>
      <c r="H62" s="127"/>
      <c r="I62" s="142"/>
    </row>
    <row r="63" spans="1:9">
      <c r="A63" s="76">
        <v>12</v>
      </c>
      <c r="B63" s="77" t="s">
        <v>32</v>
      </c>
      <c r="C63" s="78" t="s">
        <v>17</v>
      </c>
      <c r="D63" s="79"/>
      <c r="E63" s="79"/>
      <c r="F63" s="79"/>
      <c r="G63" s="79"/>
      <c r="H63" s="80"/>
      <c r="I63" s="131"/>
    </row>
    <row r="64" spans="1:9">
      <c r="A64" s="81"/>
      <c r="B64" s="82"/>
      <c r="C64" s="83" t="s">
        <v>18</v>
      </c>
      <c r="D64" s="84">
        <v>201590.19</v>
      </c>
      <c r="E64" s="84">
        <v>153924.95</v>
      </c>
      <c r="F64" s="84">
        <v>39665.22</v>
      </c>
      <c r="G64" s="84">
        <v>8000.02</v>
      </c>
      <c r="H64" s="86">
        <v>4</v>
      </c>
      <c r="I64" s="132"/>
    </row>
    <row r="65" spans="1:9">
      <c r="A65" s="81"/>
      <c r="B65" s="82"/>
      <c r="C65" s="83" t="s">
        <v>19</v>
      </c>
      <c r="D65" s="84"/>
      <c r="E65" s="84"/>
      <c r="F65" s="84"/>
      <c r="G65" s="84"/>
      <c r="H65" s="86"/>
      <c r="I65" s="132"/>
    </row>
    <row r="66" spans="1:9">
      <c r="A66" s="81"/>
      <c r="B66" s="82"/>
      <c r="C66" s="83" t="s">
        <v>20</v>
      </c>
      <c r="D66" s="84"/>
      <c r="E66" s="84"/>
      <c r="F66" s="84"/>
      <c r="G66" s="84"/>
      <c r="H66" s="86"/>
      <c r="I66" s="132"/>
    </row>
    <row r="67" ht="15" spans="1:9">
      <c r="A67" s="87"/>
      <c r="B67" s="88"/>
      <c r="C67" s="89" t="s">
        <v>21</v>
      </c>
      <c r="D67" s="90">
        <f t="shared" ref="D67:I67" si="7">SUM(D63:D66)</f>
        <v>201590.19</v>
      </c>
      <c r="E67" s="90">
        <f t="shared" si="7"/>
        <v>153924.95</v>
      </c>
      <c r="F67" s="90">
        <f t="shared" si="7"/>
        <v>39665.22</v>
      </c>
      <c r="G67" s="90">
        <f t="shared" si="7"/>
        <v>8000.02</v>
      </c>
      <c r="H67" s="91">
        <f t="shared" si="7"/>
        <v>4</v>
      </c>
      <c r="I67" s="133">
        <f t="shared" si="7"/>
        <v>0</v>
      </c>
    </row>
    <row r="68" spans="1:9">
      <c r="A68" s="60">
        <v>13</v>
      </c>
      <c r="B68" s="61" t="s">
        <v>33</v>
      </c>
      <c r="C68" s="62" t="s">
        <v>17</v>
      </c>
      <c r="D68" s="63"/>
      <c r="E68" s="63"/>
      <c r="F68" s="63"/>
      <c r="G68" s="63"/>
      <c r="H68" s="92"/>
      <c r="I68" s="134"/>
    </row>
    <row r="69" spans="1:9">
      <c r="A69" s="64"/>
      <c r="B69" s="65"/>
      <c r="C69" s="66" t="s">
        <v>18</v>
      </c>
      <c r="D69" s="67"/>
      <c r="E69" s="67"/>
      <c r="F69" s="67"/>
      <c r="G69" s="67"/>
      <c r="H69" s="70"/>
      <c r="I69" s="129"/>
    </row>
    <row r="70" spans="1:9">
      <c r="A70" s="64"/>
      <c r="B70" s="65"/>
      <c r="C70" s="66" t="s">
        <v>19</v>
      </c>
      <c r="D70" s="67"/>
      <c r="E70" s="67"/>
      <c r="F70" s="67"/>
      <c r="G70" s="67"/>
      <c r="H70" s="70"/>
      <c r="I70" s="129"/>
    </row>
    <row r="71" spans="1:9">
      <c r="A71" s="64"/>
      <c r="B71" s="65"/>
      <c r="C71" s="66" t="s">
        <v>20</v>
      </c>
      <c r="D71" s="67">
        <v>4732704.7</v>
      </c>
      <c r="E71" s="67"/>
      <c r="F71" s="67">
        <v>4022798.96</v>
      </c>
      <c r="G71" s="67">
        <v>709905.7415775</v>
      </c>
      <c r="H71" s="70">
        <v>120</v>
      </c>
      <c r="I71" s="129">
        <v>31652.17</v>
      </c>
    </row>
    <row r="72" ht="15" spans="1:9">
      <c r="A72" s="71"/>
      <c r="B72" s="72"/>
      <c r="C72" s="73" t="s">
        <v>21</v>
      </c>
      <c r="D72" s="74">
        <f t="shared" ref="D72:I72" si="8">SUM(D68:D71)</f>
        <v>4732704.7</v>
      </c>
      <c r="E72" s="74">
        <f t="shared" si="8"/>
        <v>0</v>
      </c>
      <c r="F72" s="74">
        <f t="shared" si="8"/>
        <v>4022798.96</v>
      </c>
      <c r="G72" s="74">
        <f t="shared" si="8"/>
        <v>709905.7415775</v>
      </c>
      <c r="H72" s="75">
        <f t="shared" si="8"/>
        <v>120</v>
      </c>
      <c r="I72" s="130">
        <f t="shared" si="8"/>
        <v>31652.17</v>
      </c>
    </row>
    <row r="73" spans="1:9">
      <c r="A73" s="76">
        <v>14</v>
      </c>
      <c r="B73" s="98" t="s">
        <v>34</v>
      </c>
      <c r="C73" s="78" t="s">
        <v>17</v>
      </c>
      <c r="D73" s="99"/>
      <c r="E73" s="99"/>
      <c r="F73" s="99"/>
      <c r="G73" s="99"/>
      <c r="H73" s="100"/>
      <c r="I73" s="136"/>
    </row>
    <row r="74" spans="1:9">
      <c r="A74" s="81"/>
      <c r="B74" s="101"/>
      <c r="C74" s="83" t="s">
        <v>18</v>
      </c>
      <c r="D74" s="102"/>
      <c r="E74" s="102"/>
      <c r="F74" s="102"/>
      <c r="G74" s="102"/>
      <c r="H74" s="103"/>
      <c r="I74" s="137"/>
    </row>
    <row r="75" spans="1:9">
      <c r="A75" s="81"/>
      <c r="B75" s="101"/>
      <c r="C75" s="83" t="s">
        <v>19</v>
      </c>
      <c r="D75" s="102"/>
      <c r="E75" s="102"/>
      <c r="F75" s="102"/>
      <c r="G75" s="102"/>
      <c r="H75" s="103"/>
      <c r="I75" s="137"/>
    </row>
    <row r="76" spans="1:9">
      <c r="A76" s="81"/>
      <c r="B76" s="101"/>
      <c r="C76" s="83" t="s">
        <v>20</v>
      </c>
      <c r="D76" s="102"/>
      <c r="E76" s="102"/>
      <c r="F76" s="102"/>
      <c r="G76" s="102"/>
      <c r="H76" s="103"/>
      <c r="I76" s="137"/>
    </row>
    <row r="77" ht="15" spans="1:9">
      <c r="A77" s="87"/>
      <c r="B77" s="105"/>
      <c r="C77" s="89" t="s">
        <v>21</v>
      </c>
      <c r="D77" s="90"/>
      <c r="E77" s="90"/>
      <c r="F77" s="90"/>
      <c r="G77" s="90"/>
      <c r="H77" s="91"/>
      <c r="I77" s="133"/>
    </row>
    <row r="78" spans="1:9">
      <c r="A78" s="60">
        <v>15</v>
      </c>
      <c r="B78" s="119" t="s">
        <v>35</v>
      </c>
      <c r="C78" s="62" t="s">
        <v>17</v>
      </c>
      <c r="D78" s="120"/>
      <c r="E78" s="120"/>
      <c r="F78" s="120"/>
      <c r="G78" s="120"/>
      <c r="H78" s="121"/>
      <c r="I78" s="140"/>
    </row>
    <row r="79" spans="1:9">
      <c r="A79" s="64"/>
      <c r="B79" s="122"/>
      <c r="C79" s="66" t="s">
        <v>18</v>
      </c>
      <c r="D79" s="143"/>
      <c r="E79" s="143"/>
      <c r="F79" s="143"/>
      <c r="G79" s="143"/>
      <c r="H79" s="144"/>
      <c r="I79" s="162"/>
    </row>
    <row r="80" spans="1:9">
      <c r="A80" s="64"/>
      <c r="B80" s="122"/>
      <c r="C80" s="66" t="s">
        <v>19</v>
      </c>
      <c r="D80" s="143"/>
      <c r="E80" s="143"/>
      <c r="F80" s="143"/>
      <c r="G80" s="143"/>
      <c r="H80" s="144"/>
      <c r="I80" s="162"/>
    </row>
    <row r="81" spans="1:9">
      <c r="A81" s="64"/>
      <c r="B81" s="122"/>
      <c r="C81" s="66" t="s">
        <v>20</v>
      </c>
      <c r="D81" s="143"/>
      <c r="E81" s="143"/>
      <c r="F81" s="143"/>
      <c r="G81" s="143"/>
      <c r="H81" s="144"/>
      <c r="I81" s="162"/>
    </row>
    <row r="82" ht="15" spans="1:9">
      <c r="A82" s="71"/>
      <c r="B82" s="125"/>
      <c r="C82" s="145" t="s">
        <v>21</v>
      </c>
      <c r="D82" s="74"/>
      <c r="E82" s="74"/>
      <c r="F82" s="74"/>
      <c r="G82" s="74"/>
      <c r="H82" s="75"/>
      <c r="I82" s="130"/>
    </row>
    <row r="83" spans="1:9">
      <c r="A83" s="106">
        <v>16</v>
      </c>
      <c r="B83" s="146" t="s">
        <v>36</v>
      </c>
      <c r="C83" s="147" t="s">
        <v>17</v>
      </c>
      <c r="D83" s="148">
        <f>D8+D13+D18+D23+D28+D33+D38+D43+D48+D53+D58+D63+D68+D73+D78</f>
        <v>11779084.37</v>
      </c>
      <c r="E83" s="148">
        <f t="shared" ref="D83:I86" si="9">E8+E13+E18+E23+E28+E33+E38+E43+E48+E53+E58+E63+E68+E73+E78</f>
        <v>9967552.03</v>
      </c>
      <c r="F83" s="148">
        <f t="shared" si="9"/>
        <v>1309745.42</v>
      </c>
      <c r="G83" s="148">
        <f t="shared" si="9"/>
        <v>501786.92</v>
      </c>
      <c r="H83" s="149">
        <f t="shared" si="9"/>
        <v>4</v>
      </c>
      <c r="I83" s="163">
        <f>I8+I13+I18+I23+I28+I33+I38+I43+I48+I53+I58+I63+I68+I73+I78</f>
        <v>21038</v>
      </c>
    </row>
    <row r="84" spans="1:9">
      <c r="A84" s="64"/>
      <c r="B84" s="150"/>
      <c r="C84" s="151" t="s">
        <v>18</v>
      </c>
      <c r="D84" s="152">
        <f>D9+D14+D19+D24+D29+D34+D39+D44+D49+D54+D59+D64+D69+D74+D79</f>
        <v>100841001.53</v>
      </c>
      <c r="E84" s="152">
        <f t="shared" si="9"/>
        <v>74582781.24</v>
      </c>
      <c r="F84" s="152">
        <f t="shared" si="9"/>
        <v>23444738</v>
      </c>
      <c r="G84" s="152">
        <f t="shared" si="9"/>
        <v>2813482.29</v>
      </c>
      <c r="H84" s="153">
        <f t="shared" si="9"/>
        <v>170</v>
      </c>
      <c r="I84" s="164">
        <f t="shared" si="9"/>
        <v>228064</v>
      </c>
    </row>
    <row r="85" spans="1:9">
      <c r="A85" s="64"/>
      <c r="B85" s="150"/>
      <c r="C85" s="151" t="s">
        <v>19</v>
      </c>
      <c r="D85" s="152">
        <f t="shared" si="9"/>
        <v>0</v>
      </c>
      <c r="E85" s="152">
        <f t="shared" si="9"/>
        <v>0</v>
      </c>
      <c r="F85" s="152">
        <f t="shared" si="9"/>
        <v>0</v>
      </c>
      <c r="G85" s="152">
        <f t="shared" si="9"/>
        <v>0</v>
      </c>
      <c r="H85" s="153">
        <f t="shared" si="9"/>
        <v>0</v>
      </c>
      <c r="I85" s="164">
        <f t="shared" si="9"/>
        <v>0</v>
      </c>
    </row>
    <row r="86" spans="1:9">
      <c r="A86" s="64"/>
      <c r="B86" s="150"/>
      <c r="C86" s="151" t="s">
        <v>20</v>
      </c>
      <c r="D86" s="152">
        <f t="shared" si="9"/>
        <v>8776519.98</v>
      </c>
      <c r="E86" s="152">
        <f t="shared" si="9"/>
        <v>0</v>
      </c>
      <c r="F86" s="152">
        <f t="shared" si="9"/>
        <v>7458903.87</v>
      </c>
      <c r="G86" s="152">
        <f t="shared" si="9"/>
        <v>1317616.1115775</v>
      </c>
      <c r="H86" s="153">
        <f t="shared" si="9"/>
        <v>548</v>
      </c>
      <c r="I86" s="164">
        <f t="shared" si="9"/>
        <v>252317.2</v>
      </c>
    </row>
    <row r="87" ht="15" spans="1:9">
      <c r="A87" s="71"/>
      <c r="B87" s="154"/>
      <c r="C87" s="155" t="s">
        <v>21</v>
      </c>
      <c r="D87" s="156">
        <f t="shared" ref="D87:I87" si="10">SUM(D83:D86)</f>
        <v>121396605.88</v>
      </c>
      <c r="E87" s="156">
        <f t="shared" si="10"/>
        <v>84550333.27</v>
      </c>
      <c r="F87" s="156">
        <f t="shared" si="10"/>
        <v>32213387.29</v>
      </c>
      <c r="G87" s="156">
        <f t="shared" si="10"/>
        <v>4632885.3215775</v>
      </c>
      <c r="H87" s="157">
        <f t="shared" si="10"/>
        <v>722</v>
      </c>
      <c r="I87" s="165">
        <f t="shared" si="10"/>
        <v>501419.2</v>
      </c>
    </row>
    <row r="88" spans="1:10">
      <c r="A88" s="158"/>
      <c r="B88" s="158"/>
      <c r="C88" s="158"/>
      <c r="D88" s="158"/>
      <c r="E88" s="158"/>
      <c r="F88" s="158"/>
      <c r="G88" s="158"/>
      <c r="H88" s="159"/>
      <c r="I88" s="158"/>
      <c r="J88" s="158"/>
    </row>
    <row r="89" spans="1:10">
      <c r="A89" s="158"/>
      <c r="B89" s="158"/>
      <c r="C89" s="158"/>
      <c r="D89" s="160"/>
      <c r="E89" s="160"/>
      <c r="F89" s="160"/>
      <c r="G89" s="160"/>
      <c r="H89" s="160"/>
      <c r="I89" s="158"/>
      <c r="J89" s="158"/>
    </row>
    <row r="90" spans="1:10">
      <c r="A90" s="158"/>
      <c r="B90" s="158"/>
      <c r="C90" s="158"/>
      <c r="D90" s="160"/>
      <c r="E90" s="160"/>
      <c r="F90" s="160"/>
      <c r="G90" s="160"/>
      <c r="H90" s="160"/>
      <c r="I90" s="160"/>
      <c r="J90" s="158"/>
    </row>
    <row r="91" spans="1:10">
      <c r="A91" s="158"/>
      <c r="B91" s="158"/>
      <c r="C91" s="158"/>
      <c r="D91" s="160"/>
      <c r="E91" s="160"/>
      <c r="F91" s="160"/>
      <c r="G91" s="160"/>
      <c r="H91" s="160"/>
      <c r="I91" s="160"/>
      <c r="J91" s="158"/>
    </row>
    <row r="92" spans="1:10">
      <c r="A92" s="158"/>
      <c r="B92" s="158"/>
      <c r="C92" s="158"/>
      <c r="D92" s="160"/>
      <c r="E92" s="160"/>
      <c r="F92" s="160"/>
      <c r="G92" s="160"/>
      <c r="H92" s="160"/>
      <c r="I92" s="160"/>
      <c r="J92" s="158"/>
    </row>
    <row r="93" spans="1:10">
      <c r="A93" s="158"/>
      <c r="B93" s="158"/>
      <c r="C93" s="158"/>
      <c r="D93" s="160"/>
      <c r="E93" s="160"/>
      <c r="F93" s="160"/>
      <c r="G93" s="160"/>
      <c r="H93" s="160"/>
      <c r="I93" s="160"/>
      <c r="J93" s="158"/>
    </row>
    <row r="94" spans="1:10">
      <c r="A94" s="158"/>
      <c r="B94" s="158"/>
      <c r="C94" s="158"/>
      <c r="D94" s="160"/>
      <c r="E94" s="160"/>
      <c r="F94" s="160"/>
      <c r="G94" s="160"/>
      <c r="H94" s="160"/>
      <c r="I94" s="158"/>
      <c r="J94" s="158"/>
    </row>
    <row r="95" spans="4:8">
      <c r="D95" s="161"/>
      <c r="E95" s="161"/>
      <c r="F95" s="161"/>
      <c r="G95" s="161"/>
      <c r="H95" s="161"/>
    </row>
    <row r="96" spans="4:8">
      <c r="D96" s="161"/>
      <c r="E96" s="161"/>
      <c r="F96" s="161"/>
      <c r="G96" s="161"/>
      <c r="H96" s="161"/>
    </row>
    <row r="97" spans="4:8">
      <c r="D97" s="161"/>
      <c r="E97" s="161"/>
      <c r="F97" s="161"/>
      <c r="G97" s="161"/>
      <c r="H97" s="161"/>
    </row>
    <row r="98" spans="4:9">
      <c r="D98" s="161"/>
      <c r="E98" s="161"/>
      <c r="F98" s="161"/>
      <c r="G98" s="161"/>
      <c r="H98" s="161"/>
      <c r="I98" s="161"/>
    </row>
    <row r="101" spans="4:9">
      <c r="D101" s="161"/>
      <c r="E101" s="161"/>
      <c r="F101" s="161"/>
      <c r="G101" s="161"/>
      <c r="H101" s="161"/>
      <c r="I101" s="161"/>
    </row>
    <row r="102" spans="4:9">
      <c r="D102" s="161"/>
      <c r="E102" s="161"/>
      <c r="F102" s="161"/>
      <c r="G102" s="161"/>
      <c r="H102" s="161"/>
      <c r="I102" s="161"/>
    </row>
    <row r="109" spans="4:9">
      <c r="D109" s="161"/>
      <c r="E109" s="161"/>
      <c r="F109" s="161"/>
      <c r="G109" s="161"/>
      <c r="H109" s="161"/>
      <c r="I109" s="161"/>
    </row>
    <row r="110" spans="4:9">
      <c r="D110" s="161"/>
      <c r="E110" s="161"/>
      <c r="F110" s="161"/>
      <c r="G110" s="161"/>
      <c r="H110" s="161"/>
      <c r="I110" s="161"/>
    </row>
    <row r="111" spans="4:9">
      <c r="D111" s="161"/>
      <c r="E111" s="161"/>
      <c r="F111" s="161"/>
      <c r="G111" s="161"/>
      <c r="H111" s="161"/>
      <c r="I111" s="161"/>
    </row>
  </sheetData>
  <mergeCells count="38">
    <mergeCell ref="A2:I2"/>
    <mergeCell ref="A3:I3"/>
    <mergeCell ref="A6:A7"/>
    <mergeCell ref="A8:A12"/>
    <mergeCell ref="A13:A17"/>
    <mergeCell ref="A18:A22"/>
    <mergeCell ref="A23:A27"/>
    <mergeCell ref="A28:A32"/>
    <mergeCell ref="A33:A37"/>
    <mergeCell ref="A38:A42"/>
    <mergeCell ref="A43:A47"/>
    <mergeCell ref="A48:A52"/>
    <mergeCell ref="A53:A57"/>
    <mergeCell ref="A58:A62"/>
    <mergeCell ref="A63:A67"/>
    <mergeCell ref="A68:A72"/>
    <mergeCell ref="A73:A77"/>
    <mergeCell ref="A78:A82"/>
    <mergeCell ref="A83:A87"/>
    <mergeCell ref="B6:B7"/>
    <mergeCell ref="B8:B12"/>
    <mergeCell ref="B13:B17"/>
    <mergeCell ref="B18:B22"/>
    <mergeCell ref="B23:B27"/>
    <mergeCell ref="B28:B32"/>
    <mergeCell ref="B33:B37"/>
    <mergeCell ref="B38:B42"/>
    <mergeCell ref="B43:B47"/>
    <mergeCell ref="B48:B52"/>
    <mergeCell ref="B53:B57"/>
    <mergeCell ref="B58:B62"/>
    <mergeCell ref="B63:B67"/>
    <mergeCell ref="B68:B72"/>
    <mergeCell ref="B73:B77"/>
    <mergeCell ref="B78:B82"/>
    <mergeCell ref="B83:B87"/>
    <mergeCell ref="C6:C7"/>
    <mergeCell ref="I6:I7"/>
  </mergeCells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>
    <tabColor indexed="53"/>
  </sheetPr>
  <dimension ref="A1:L101"/>
  <sheetViews>
    <sheetView topLeftCell="A64" workbookViewId="0">
      <selection activeCell="I85" sqref="I85"/>
    </sheetView>
  </sheetViews>
  <sheetFormatPr defaultColWidth="8.7" defaultRowHeight="14.25"/>
  <cols>
    <col min="1" max="1" width="5.5" style="167"/>
    <col min="2" max="2" width="4.6" style="167" customWidth="1"/>
    <col min="3" max="3" width="17.2" style="167" customWidth="1"/>
    <col min="4" max="4" width="17.2" style="167"/>
    <col min="5" max="5" width="16.7" style="167" customWidth="1"/>
    <col min="6" max="6" width="15" style="167" customWidth="1"/>
    <col min="7" max="7" width="16.1" style="167"/>
    <col min="8" max="8" width="13.5" style="168" customWidth="1"/>
    <col min="9" max="9" width="18.9" style="169" customWidth="1"/>
    <col min="10" max="10" width="16.1" style="167" hidden="1" customWidth="1"/>
    <col min="11" max="11" width="11.7" style="170" customWidth="1"/>
    <col min="12" max="256" width="8.7" style="167"/>
  </cols>
  <sheetData>
    <row r="1" spans="10:12">
      <c r="J1" s="211"/>
      <c r="K1" s="212"/>
      <c r="L1" s="211"/>
    </row>
    <row r="2" ht="25.5" spans="1:12">
      <c r="A2" s="171" t="s">
        <v>0</v>
      </c>
      <c r="B2" s="171"/>
      <c r="C2" s="171"/>
      <c r="D2" s="171"/>
      <c r="E2" s="171"/>
      <c r="F2" s="171"/>
      <c r="G2" s="171"/>
      <c r="H2" s="171"/>
      <c r="I2" s="171"/>
      <c r="J2" s="211"/>
      <c r="K2" s="212"/>
      <c r="L2" s="211"/>
    </row>
    <row r="3" ht="13.95" customHeight="1" spans="1:12">
      <c r="A3" s="166" t="s">
        <v>1</v>
      </c>
      <c r="B3" s="166"/>
      <c r="C3" s="166"/>
      <c r="D3" s="166"/>
      <c r="E3" s="166"/>
      <c r="F3" s="166"/>
      <c r="G3" s="166"/>
      <c r="H3" s="166"/>
      <c r="I3" s="166"/>
      <c r="J3" s="211"/>
      <c r="K3" s="212"/>
      <c r="L3" s="211"/>
    </row>
    <row r="4" ht="13.95" customHeight="1" spans="1:12">
      <c r="A4" s="173"/>
      <c r="B4" s="173"/>
      <c r="C4" s="173"/>
      <c r="D4" s="173"/>
      <c r="E4" s="173"/>
      <c r="F4" s="173"/>
      <c r="G4" s="173"/>
      <c r="H4" s="174"/>
      <c r="J4" s="211"/>
      <c r="K4" s="212"/>
      <c r="L4" s="211"/>
    </row>
    <row r="5" ht="13.95" customHeight="1" spans="1:12">
      <c r="A5" s="175" t="s">
        <v>2</v>
      </c>
      <c r="B5" s="175"/>
      <c r="C5" s="175"/>
      <c r="D5" s="175"/>
      <c r="E5" s="175"/>
      <c r="F5" s="175"/>
      <c r="G5" s="175"/>
      <c r="H5" s="176"/>
      <c r="I5" s="213" t="s">
        <v>3</v>
      </c>
      <c r="J5" s="211"/>
      <c r="K5" s="212"/>
      <c r="L5" s="211"/>
    </row>
    <row r="6" ht="15" customHeight="1" spans="1:12">
      <c r="A6" s="177" t="s">
        <v>4</v>
      </c>
      <c r="B6" s="178" t="s">
        <v>5</v>
      </c>
      <c r="C6" s="177" t="s">
        <v>6</v>
      </c>
      <c r="D6" s="179" t="s">
        <v>7</v>
      </c>
      <c r="E6" s="179"/>
      <c r="F6" s="179"/>
      <c r="G6" s="179"/>
      <c r="H6" s="179"/>
      <c r="I6" s="214" t="s">
        <v>8</v>
      </c>
      <c r="J6" s="215" t="s">
        <v>9</v>
      </c>
      <c r="K6" s="216" t="s">
        <v>10</v>
      </c>
      <c r="L6" s="211"/>
    </row>
    <row r="7" s="166" customFormat="1" ht="15" spans="1:12">
      <c r="A7" s="178"/>
      <c r="B7" s="180"/>
      <c r="C7" s="178"/>
      <c r="D7" s="181" t="s">
        <v>11</v>
      </c>
      <c r="E7" s="181" t="s">
        <v>12</v>
      </c>
      <c r="F7" s="181" t="s">
        <v>13</v>
      </c>
      <c r="G7" s="181" t="s">
        <v>14</v>
      </c>
      <c r="H7" s="182" t="s">
        <v>15</v>
      </c>
      <c r="I7" s="217"/>
      <c r="J7" s="218"/>
      <c r="K7" s="219"/>
      <c r="L7" s="220"/>
    </row>
    <row r="8" customHeight="1" spans="1:12">
      <c r="A8" s="183">
        <v>1</v>
      </c>
      <c r="B8" s="119" t="s">
        <v>16</v>
      </c>
      <c r="C8" s="62" t="s">
        <v>17</v>
      </c>
      <c r="D8" s="184">
        <f>报废资产审减表!D8+减值核销资产审减表!D8</f>
        <v>0</v>
      </c>
      <c r="E8" s="184">
        <f>报废资产审减表!E8+减值核销资产审减表!E8</f>
        <v>0</v>
      </c>
      <c r="F8" s="184">
        <f>报废资产审减表!F8+减值核销资产审减表!F8</f>
        <v>0</v>
      </c>
      <c r="G8" s="184">
        <f>报废资产审减表!G8+减值核销资产审减表!G8</f>
        <v>0</v>
      </c>
      <c r="H8" s="184">
        <f>报废资产审减表!H8+减值核销资产审减表!H8</f>
        <v>0</v>
      </c>
      <c r="I8" s="184">
        <f>报废资产审减表!I8+减值核销资产审减表!I8</f>
        <v>0</v>
      </c>
      <c r="J8" s="184"/>
      <c r="K8" s="221"/>
      <c r="L8" s="211"/>
    </row>
    <row r="9" spans="1:12">
      <c r="A9" s="185"/>
      <c r="B9" s="122"/>
      <c r="C9" s="66" t="s">
        <v>18</v>
      </c>
      <c r="D9" s="186">
        <f>报废资产审减表!D9+减值核销资产审减表!D9</f>
        <v>371464.6</v>
      </c>
      <c r="E9" s="186">
        <f>报废资产审减表!E9+减值核销资产审减表!E9</f>
        <v>346238.48</v>
      </c>
      <c r="F9" s="186">
        <f>报废资产审减表!F9+减值核销资产审减表!F9</f>
        <v>0</v>
      </c>
      <c r="G9" s="186">
        <f>报废资产审减表!G9+减值核销资产审减表!G9</f>
        <v>25226.12</v>
      </c>
      <c r="H9" s="187">
        <f>报废资产审减表!H9+减值核销资产审减表!H9</f>
        <v>2</v>
      </c>
      <c r="I9" s="222">
        <f>报废资产审减表!I9+减值核销资产审减表!I9</f>
        <v>19740</v>
      </c>
      <c r="J9" s="186"/>
      <c r="K9" s="223"/>
      <c r="L9" s="211"/>
    </row>
    <row r="10" spans="1:12">
      <c r="A10" s="185"/>
      <c r="B10" s="122"/>
      <c r="C10" s="66" t="s">
        <v>19</v>
      </c>
      <c r="D10" s="186">
        <f>报废资产审减表!D10+减值核销资产审减表!D10</f>
        <v>97887757.59</v>
      </c>
      <c r="E10" s="186">
        <f>报废资产审减表!E10+减值核销资产审减表!E10</f>
        <v>87868604.67</v>
      </c>
      <c r="F10" s="186">
        <f>报废资产审减表!F10+减值核销资产审减表!F10</f>
        <v>0</v>
      </c>
      <c r="G10" s="186">
        <f>报废资产审减表!G10+减值核销资产审减表!G10</f>
        <v>10019152.92</v>
      </c>
      <c r="H10" s="188">
        <f>报废资产审减表!H10+减值核销资产审减表!H10</f>
        <v>25</v>
      </c>
      <c r="I10" s="222">
        <f>报废资产审减表!I10+减值核销资产审减表!I10</f>
        <v>3634945</v>
      </c>
      <c r="J10" s="186"/>
      <c r="K10" s="223"/>
      <c r="L10" s="211"/>
    </row>
    <row r="11" spans="1:12">
      <c r="A11" s="185"/>
      <c r="B11" s="122"/>
      <c r="C11" s="66" t="s">
        <v>20</v>
      </c>
      <c r="D11" s="186">
        <f>报废资产审减表!D11+减值核销资产审减表!D11</f>
        <v>0</v>
      </c>
      <c r="E11" s="186">
        <f>报废资产审减表!E11+减值核销资产审减表!E11</f>
        <v>0</v>
      </c>
      <c r="F11" s="69">
        <f>报废资产审减表!F11+减值核销资产审减表!F11</f>
        <v>0</v>
      </c>
      <c r="G11" s="69">
        <f>报废资产审减表!G11+减值核销资产审减表!G11</f>
        <v>0</v>
      </c>
      <c r="H11" s="188">
        <f>报废资产审减表!H11+减值核销资产审减表!H11</f>
        <v>0</v>
      </c>
      <c r="I11" s="222">
        <f>报废资产审减表!I11+减值核销资产审减表!I11</f>
        <v>0</v>
      </c>
      <c r="J11" s="186"/>
      <c r="K11" s="223"/>
      <c r="L11" s="211"/>
    </row>
    <row r="12" ht="15" spans="1:12">
      <c r="A12" s="189"/>
      <c r="B12" s="125"/>
      <c r="C12" s="73" t="s">
        <v>21</v>
      </c>
      <c r="D12" s="190">
        <f>报废资产审减表!D12+减值核销资产审减表!D12</f>
        <v>98259222.19</v>
      </c>
      <c r="E12" s="190">
        <f>报废资产审减表!E12+减值核销资产审减表!E12</f>
        <v>88214843.15</v>
      </c>
      <c r="F12" s="190">
        <f>报废资产审减表!F12+减值核销资产审减表!F12</f>
        <v>0</v>
      </c>
      <c r="G12" s="190">
        <f>报废资产审减表!G12+减值核销资产审减表!G12</f>
        <v>10044379.04</v>
      </c>
      <c r="H12" s="191">
        <f>报废资产审减表!H12+减值核销资产审减表!H12</f>
        <v>27</v>
      </c>
      <c r="I12" s="190">
        <f>报废资产审减表!I12+减值核销资产审减表!I12</f>
        <v>3654685</v>
      </c>
      <c r="J12" s="190"/>
      <c r="K12" s="224"/>
      <c r="L12" s="211"/>
    </row>
    <row r="13" customHeight="1" spans="1:12">
      <c r="A13" s="192">
        <v>2</v>
      </c>
      <c r="B13" s="98" t="s">
        <v>22</v>
      </c>
      <c r="C13" s="78" t="s">
        <v>17</v>
      </c>
      <c r="D13" s="193">
        <f>报废资产审减表!D13+减值核销资产审减表!D13</f>
        <v>0</v>
      </c>
      <c r="E13" s="193">
        <f>报废资产审减表!E13+减值核销资产审减表!E13</f>
        <v>0</v>
      </c>
      <c r="F13" s="193">
        <f>报废资产审减表!F13+减值核销资产审减表!F13</f>
        <v>0</v>
      </c>
      <c r="G13" s="193">
        <f>报废资产审减表!G13+减值核销资产审减表!G13</f>
        <v>0</v>
      </c>
      <c r="H13" s="194">
        <f>报废资产审减表!H13+减值核销资产审减表!H13</f>
        <v>0</v>
      </c>
      <c r="I13" s="225">
        <f>报废资产审减表!I13+减值核销资产审减表!I13</f>
        <v>0</v>
      </c>
      <c r="J13" s="193"/>
      <c r="K13" s="226"/>
      <c r="L13" s="211"/>
    </row>
    <row r="14" spans="1:12">
      <c r="A14" s="195"/>
      <c r="B14" s="101"/>
      <c r="C14" s="83" t="s">
        <v>18</v>
      </c>
      <c r="D14" s="196">
        <f>报废资产审减表!D14+减值核销资产审减表!D14</f>
        <v>4410.9</v>
      </c>
      <c r="E14" s="196">
        <f>报废资产审减表!E14+减值核销资产审减表!E14</f>
        <v>4190.36</v>
      </c>
      <c r="F14" s="196">
        <f>报废资产审减表!F14+减值核销资产审减表!F14</f>
        <v>0</v>
      </c>
      <c r="G14" s="196">
        <f>报废资产审减表!G14+减值核销资产审减表!G14</f>
        <v>220.54</v>
      </c>
      <c r="H14" s="197">
        <f>报废资产审减表!H14+减值核销资产审减表!H14</f>
        <v>1</v>
      </c>
      <c r="I14" s="227">
        <f>报废资产审减表!I14+减值核销资产审减表!I14</f>
        <v>0</v>
      </c>
      <c r="J14" s="196"/>
      <c r="K14" s="228"/>
      <c r="L14" s="211"/>
    </row>
    <row r="15" spans="1:12">
      <c r="A15" s="195"/>
      <c r="B15" s="101"/>
      <c r="C15" s="83" t="s">
        <v>19</v>
      </c>
      <c r="D15" s="196">
        <f>报废资产审减表!D15+减值核销资产审减表!D15</f>
        <v>0</v>
      </c>
      <c r="E15" s="196">
        <f>报废资产审减表!E15+减值核销资产审减表!E15</f>
        <v>0</v>
      </c>
      <c r="F15" s="196">
        <f>报废资产审减表!F15+减值核销资产审减表!F15</f>
        <v>0</v>
      </c>
      <c r="G15" s="196">
        <f>报废资产审减表!G15+减值核销资产审减表!G15</f>
        <v>0</v>
      </c>
      <c r="H15" s="198">
        <f>报废资产审减表!H15+减值核销资产审减表!H15</f>
        <v>0</v>
      </c>
      <c r="I15" s="227">
        <f>报废资产审减表!I15+减值核销资产审减表!I15</f>
        <v>0</v>
      </c>
      <c r="J15" s="196"/>
      <c r="K15" s="228"/>
      <c r="L15" s="211"/>
    </row>
    <row r="16" spans="1:12">
      <c r="A16" s="195"/>
      <c r="B16" s="101"/>
      <c r="C16" s="83" t="s">
        <v>20</v>
      </c>
      <c r="D16" s="196">
        <f>报废资产审减表!D16+减值核销资产审减表!D16</f>
        <v>0</v>
      </c>
      <c r="E16" s="196">
        <f>报废资产审减表!E16+减值核销资产审减表!E16</f>
        <v>0</v>
      </c>
      <c r="F16" s="196">
        <f>报废资产审减表!F16+减值核销资产审减表!F16</f>
        <v>0</v>
      </c>
      <c r="G16" s="196">
        <f>报废资产审减表!G16+减值核销资产审减表!G16</f>
        <v>0</v>
      </c>
      <c r="H16" s="198">
        <f>报废资产审减表!H16+减值核销资产审减表!H16</f>
        <v>0</v>
      </c>
      <c r="I16" s="227">
        <f>报废资产审减表!I16+减值核销资产审减表!I16</f>
        <v>0</v>
      </c>
      <c r="J16" s="196"/>
      <c r="K16" s="228"/>
      <c r="L16" s="211"/>
    </row>
    <row r="17" ht="15" spans="1:12">
      <c r="A17" s="199"/>
      <c r="B17" s="105"/>
      <c r="C17" s="89" t="s">
        <v>21</v>
      </c>
      <c r="D17" s="200">
        <f>报废资产审减表!D17+减值核销资产审减表!D17</f>
        <v>4410.9</v>
      </c>
      <c r="E17" s="200">
        <f>报废资产审减表!E17+减值核销资产审减表!E17</f>
        <v>4190.36</v>
      </c>
      <c r="F17" s="200">
        <f>报废资产审减表!F17+减值核销资产审减表!F17</f>
        <v>0</v>
      </c>
      <c r="G17" s="200">
        <f>报废资产审减表!G17+减值核销资产审减表!G17</f>
        <v>220.54</v>
      </c>
      <c r="H17" s="201">
        <f>报废资产审减表!H17+减值核销资产审减表!H17</f>
        <v>1</v>
      </c>
      <c r="I17" s="200">
        <f>报废资产审减表!I17+减值核销资产审减表!I17</f>
        <v>0</v>
      </c>
      <c r="J17" s="200"/>
      <c r="K17" s="229"/>
      <c r="L17" s="211"/>
    </row>
    <row r="18" customHeight="1" spans="1:12">
      <c r="A18" s="183">
        <v>3</v>
      </c>
      <c r="B18" s="119" t="s">
        <v>23</v>
      </c>
      <c r="C18" s="62" t="s">
        <v>17</v>
      </c>
      <c r="D18" s="184">
        <f>报废资产审减表!D18+减值核销资产审减表!D18</f>
        <v>0</v>
      </c>
      <c r="E18" s="184">
        <f>报废资产审减表!E18+减值核销资产审减表!E18</f>
        <v>0</v>
      </c>
      <c r="F18" s="184">
        <f>报废资产审减表!F18+减值核销资产审减表!F18</f>
        <v>0</v>
      </c>
      <c r="G18" s="184">
        <f>报废资产审减表!G18+减值核销资产审减表!G18</f>
        <v>0</v>
      </c>
      <c r="H18" s="202">
        <f>报废资产审减表!H18+减值核销资产审减表!H18</f>
        <v>0</v>
      </c>
      <c r="I18" s="230">
        <f>报废资产审减表!I18+减值核销资产审减表!I18</f>
        <v>0</v>
      </c>
      <c r="J18" s="184"/>
      <c r="K18" s="221"/>
      <c r="L18" s="211"/>
    </row>
    <row r="19" spans="1:12">
      <c r="A19" s="185"/>
      <c r="B19" s="122"/>
      <c r="C19" s="66" t="s">
        <v>18</v>
      </c>
      <c r="D19" s="186">
        <f>报废资产审减表!D19+减值核销资产审减表!D19</f>
        <v>289439.96</v>
      </c>
      <c r="E19" s="186">
        <f>报废资产审减表!E19+减值核销资产审减表!E19</f>
        <v>214747.18</v>
      </c>
      <c r="F19" s="186">
        <f>报废资产审减表!F19+减值核销资产审减表!F19</f>
        <v>30731.26</v>
      </c>
      <c r="G19" s="186">
        <f>报废资产审减表!G19+减值核销资产审减表!G19</f>
        <v>43961.52</v>
      </c>
      <c r="H19" s="188">
        <f>报废资产审减表!H19+减值核销资产审减表!H19</f>
        <v>2</v>
      </c>
      <c r="I19" s="222">
        <f>报废资产审减表!I19+减值核销资产审减表!I19</f>
        <v>0</v>
      </c>
      <c r="J19" s="186"/>
      <c r="K19" s="223"/>
      <c r="L19" s="211"/>
    </row>
    <row r="20" spans="1:12">
      <c r="A20" s="185"/>
      <c r="B20" s="122"/>
      <c r="C20" s="66" t="s">
        <v>19</v>
      </c>
      <c r="D20" s="186">
        <f>报废资产审减表!D20+减值核销资产审减表!D20</f>
        <v>0</v>
      </c>
      <c r="E20" s="186">
        <f>报废资产审减表!E20+减值核销资产审减表!E20</f>
        <v>0</v>
      </c>
      <c r="F20" s="69">
        <f>报废资产审减表!F20+减值核销资产审减表!F20</f>
        <v>0</v>
      </c>
      <c r="G20" s="186">
        <f>报废资产审减表!G20+减值核销资产审减表!G20</f>
        <v>0</v>
      </c>
      <c r="H20" s="188">
        <f>报废资产审减表!H20+减值核销资产审减表!H20</f>
        <v>0</v>
      </c>
      <c r="I20" s="222">
        <f>报废资产审减表!I20+减值核销资产审减表!I20</f>
        <v>0</v>
      </c>
      <c r="J20" s="186"/>
      <c r="K20" s="223"/>
      <c r="L20" s="211"/>
    </row>
    <row r="21" spans="1:12">
      <c r="A21" s="185"/>
      <c r="B21" s="122"/>
      <c r="C21" s="66" t="s">
        <v>20</v>
      </c>
      <c r="D21" s="186">
        <f>报废资产审减表!D21+减值核销资产审减表!D21</f>
        <v>0</v>
      </c>
      <c r="E21" s="186">
        <f>报废资产审减表!E21+减值核销资产审减表!E21</f>
        <v>0</v>
      </c>
      <c r="F21" s="186">
        <f>报废资产审减表!F21+减值核销资产审减表!F21</f>
        <v>0</v>
      </c>
      <c r="G21" s="186">
        <f>报废资产审减表!G21+减值核销资产审减表!G21</f>
        <v>0</v>
      </c>
      <c r="H21" s="188">
        <f>报废资产审减表!H21+减值核销资产审减表!H21</f>
        <v>0</v>
      </c>
      <c r="I21" s="222">
        <f>报废资产审减表!I21+减值核销资产审减表!I21</f>
        <v>0</v>
      </c>
      <c r="J21" s="186"/>
      <c r="K21" s="223"/>
      <c r="L21" s="211"/>
    </row>
    <row r="22" ht="15" spans="1:12">
      <c r="A22" s="189"/>
      <c r="B22" s="125"/>
      <c r="C22" s="73" t="s">
        <v>21</v>
      </c>
      <c r="D22" s="190">
        <f>报废资产审减表!D22+减值核销资产审减表!D22</f>
        <v>289439.96</v>
      </c>
      <c r="E22" s="190">
        <f>报废资产审减表!E22+减值核销资产审减表!E22</f>
        <v>214747.18</v>
      </c>
      <c r="F22" s="190">
        <f>报废资产审减表!F22+减值核销资产审减表!F22</f>
        <v>30731.26</v>
      </c>
      <c r="G22" s="190">
        <f>报废资产审减表!G22+减值核销资产审减表!G22</f>
        <v>43961.52</v>
      </c>
      <c r="H22" s="203">
        <f>报废资产审减表!H22+减值核销资产审减表!H22</f>
        <v>2</v>
      </c>
      <c r="I22" s="190">
        <f>报废资产审减表!I22+减值核销资产审减表!I22</f>
        <v>0</v>
      </c>
      <c r="J22" s="190"/>
      <c r="K22" s="224"/>
      <c r="L22" s="211"/>
    </row>
    <row r="23" customHeight="1" spans="1:12">
      <c r="A23" s="192">
        <v>4</v>
      </c>
      <c r="B23" s="98" t="s">
        <v>24</v>
      </c>
      <c r="C23" s="78" t="s">
        <v>17</v>
      </c>
      <c r="D23" s="193">
        <f>报废资产审减表!D23+减值核销资产审减表!D23</f>
        <v>0</v>
      </c>
      <c r="E23" s="193">
        <f>报废资产审减表!E23+减值核销资产审减表!E23</f>
        <v>0</v>
      </c>
      <c r="F23" s="193">
        <f>报废资产审减表!F23+减值核销资产审减表!F23</f>
        <v>0</v>
      </c>
      <c r="G23" s="193">
        <f>报废资产审减表!G23+减值核销资产审减表!G23</f>
        <v>0</v>
      </c>
      <c r="H23" s="194">
        <f>报废资产审减表!H23+减值核销资产审减表!H23</f>
        <v>0</v>
      </c>
      <c r="I23" s="225">
        <f>报废资产审减表!I23+减值核销资产审减表!I23</f>
        <v>0</v>
      </c>
      <c r="J23" s="193"/>
      <c r="K23" s="226"/>
      <c r="L23" s="211"/>
    </row>
    <row r="24" spans="1:12">
      <c r="A24" s="195"/>
      <c r="B24" s="101"/>
      <c r="C24" s="83" t="s">
        <v>18</v>
      </c>
      <c r="D24" s="196">
        <f>报废资产审减表!D24+减值核销资产审减表!D24</f>
        <v>0</v>
      </c>
      <c r="E24" s="196">
        <f>报废资产审减表!E24+减值核销资产审减表!E24</f>
        <v>0</v>
      </c>
      <c r="F24" s="196">
        <f>报废资产审减表!F24+减值核销资产审减表!F24</f>
        <v>0</v>
      </c>
      <c r="G24" s="196">
        <f>报废资产审减表!G24+减值核销资产审减表!G24</f>
        <v>0</v>
      </c>
      <c r="H24" s="198">
        <f>报废资产审减表!H24+减值核销资产审减表!H24</f>
        <v>0</v>
      </c>
      <c r="I24" s="227">
        <f>报废资产审减表!I24+减值核销资产审减表!I24</f>
        <v>0</v>
      </c>
      <c r="J24" s="196"/>
      <c r="K24" s="228"/>
      <c r="L24" s="211"/>
    </row>
    <row r="25" spans="1:12">
      <c r="A25" s="195"/>
      <c r="B25" s="101"/>
      <c r="C25" s="83" t="s">
        <v>19</v>
      </c>
      <c r="D25" s="196">
        <f>报废资产审减表!D25+减值核销资产审减表!D25</f>
        <v>14476975.24</v>
      </c>
      <c r="E25" s="196">
        <f>报废资产审减表!E25+减值核销资产审减表!E25</f>
        <v>14476975.24</v>
      </c>
      <c r="F25" s="196">
        <f>报废资产审减表!F25+减值核销资产审减表!F25</f>
        <v>0</v>
      </c>
      <c r="G25" s="196">
        <f>报废资产审减表!G25+减值核销资产审减表!G25</f>
        <v>0</v>
      </c>
      <c r="H25" s="198">
        <f>报废资产审减表!H25+减值核销资产审减表!H25</f>
        <v>14</v>
      </c>
      <c r="I25" s="227">
        <f>报废资产审减表!I25+减值核销资产审减表!I25</f>
        <v>627542</v>
      </c>
      <c r="J25" s="196"/>
      <c r="K25" s="228"/>
      <c r="L25" s="211"/>
    </row>
    <row r="26" spans="1:12">
      <c r="A26" s="195"/>
      <c r="B26" s="101"/>
      <c r="C26" s="83" t="s">
        <v>20</v>
      </c>
      <c r="D26" s="196">
        <f>报废资产审减表!D26+减值核销资产审减表!D26</f>
        <v>0</v>
      </c>
      <c r="E26" s="196">
        <f>报废资产审减表!E26+减值核销资产审减表!E26</f>
        <v>0</v>
      </c>
      <c r="F26" s="196">
        <f>报废资产审减表!F26+减值核销资产审减表!F26</f>
        <v>0</v>
      </c>
      <c r="G26" s="196">
        <f>报废资产审减表!G26+减值核销资产审减表!G26</f>
        <v>0</v>
      </c>
      <c r="H26" s="198">
        <f>报废资产审减表!H26+减值核销资产审减表!H26</f>
        <v>0</v>
      </c>
      <c r="I26" s="227">
        <f>报废资产审减表!I26+减值核销资产审减表!I26</f>
        <v>0</v>
      </c>
      <c r="J26" s="196"/>
      <c r="K26" s="228"/>
      <c r="L26" s="211"/>
    </row>
    <row r="27" ht="15" spans="1:12">
      <c r="A27" s="199"/>
      <c r="B27" s="105"/>
      <c r="C27" s="89" t="s">
        <v>21</v>
      </c>
      <c r="D27" s="200">
        <f>报废资产审减表!D27+减值核销资产审减表!D27</f>
        <v>14476975.24</v>
      </c>
      <c r="E27" s="200">
        <f>报废资产审减表!E27+减值核销资产审减表!E27</f>
        <v>14476975.24</v>
      </c>
      <c r="F27" s="200">
        <f>报废资产审减表!F27+减值核销资产审减表!F27</f>
        <v>0</v>
      </c>
      <c r="G27" s="200">
        <f>报废资产审减表!G27+减值核销资产审减表!G27</f>
        <v>0</v>
      </c>
      <c r="H27" s="204">
        <f>报废资产审减表!H27+减值核销资产审减表!H27</f>
        <v>14</v>
      </c>
      <c r="I27" s="200">
        <f>报废资产审减表!I27+减值核销资产审减表!I27</f>
        <v>627542</v>
      </c>
      <c r="J27" s="200"/>
      <c r="K27" s="229"/>
      <c r="L27" s="211"/>
    </row>
    <row r="28" customHeight="1" spans="1:12">
      <c r="A28" s="183">
        <v>5</v>
      </c>
      <c r="B28" s="119" t="s">
        <v>25</v>
      </c>
      <c r="C28" s="62" t="s">
        <v>17</v>
      </c>
      <c r="D28" s="184">
        <f>报废资产审减表!D28+减值核销资产审减表!D28</f>
        <v>10207874.37</v>
      </c>
      <c r="E28" s="184">
        <f>报废资产审减表!E28+减值核销资产审减表!E28</f>
        <v>8886720.03</v>
      </c>
      <c r="F28" s="184">
        <f>报废资产审减表!F28+减值核销资产审减表!F28</f>
        <v>810760.62</v>
      </c>
      <c r="G28" s="184">
        <f>报废资产审减表!G28+减值核销资产审减表!G28</f>
        <v>510393.72</v>
      </c>
      <c r="H28" s="202">
        <f>报废资产审减表!H28+减值核销资产审减表!H28</f>
        <v>3</v>
      </c>
      <c r="I28" s="230">
        <f>报废资产审减表!I28+减值核销资产审减表!I28</f>
        <v>0</v>
      </c>
      <c r="J28" s="184"/>
      <c r="K28" s="221"/>
      <c r="L28" s="211"/>
    </row>
    <row r="29" spans="1:12">
      <c r="A29" s="185"/>
      <c r="B29" s="122"/>
      <c r="C29" s="97" t="s">
        <v>18</v>
      </c>
      <c r="D29" s="261">
        <f>报废资产审减表!D29+减值核销资产审减表!D29</f>
        <v>590718.539999999</v>
      </c>
      <c r="E29" s="261">
        <f>报废资产审减表!E29+减值核销资产审减表!E29</f>
        <v>395035.719999999</v>
      </c>
      <c r="F29" s="261">
        <f>报废资产审减表!F29+减值核销资产审减表!F29</f>
        <v>183712.49</v>
      </c>
      <c r="G29" s="261">
        <f>报废资产审减表!G29+减值核销资产审减表!G29</f>
        <v>11970.33</v>
      </c>
      <c r="H29" s="262">
        <f>报废资产审减表!H29+减值核销资产审减表!H29</f>
        <v>5</v>
      </c>
      <c r="I29" s="263">
        <f>报废资产审减表!I29+减值核销资产审减表!I29</f>
        <v>0</v>
      </c>
      <c r="J29" s="186"/>
      <c r="K29" s="223"/>
      <c r="L29" s="211"/>
    </row>
    <row r="30" spans="1:12">
      <c r="A30" s="185"/>
      <c r="B30" s="122"/>
      <c r="C30" s="66" t="s">
        <v>19</v>
      </c>
      <c r="D30" s="186">
        <f>报废资产审减表!D30+减值核销资产审减表!D30</f>
        <v>0</v>
      </c>
      <c r="E30" s="186">
        <f>报废资产审减表!E30+减值核销资产审减表!E30</f>
        <v>0</v>
      </c>
      <c r="F30" s="69">
        <f>报废资产审减表!F30+减值核销资产审减表!F30</f>
        <v>0</v>
      </c>
      <c r="G30" s="186">
        <f>报废资产审减表!G30+减值核销资产审减表!G30</f>
        <v>0</v>
      </c>
      <c r="H30" s="188">
        <f>报废资产审减表!H30+减值核销资产审减表!H30</f>
        <v>0</v>
      </c>
      <c r="I30" s="222">
        <f>报废资产审减表!I30+减值核销资产审减表!I30</f>
        <v>0</v>
      </c>
      <c r="J30" s="186"/>
      <c r="K30" s="223"/>
      <c r="L30" s="211"/>
    </row>
    <row r="31" spans="1:12">
      <c r="A31" s="185"/>
      <c r="B31" s="122"/>
      <c r="C31" s="66" t="s">
        <v>20</v>
      </c>
      <c r="D31" s="186">
        <f>报废资产审减表!D31+减值核销资产审减表!D31</f>
        <v>0</v>
      </c>
      <c r="E31" s="186">
        <f>报废资产审减表!E31+减值核销资产审减表!E31</f>
        <v>0</v>
      </c>
      <c r="F31" s="186">
        <f>报废资产审减表!F31+减值核销资产审减表!F31</f>
        <v>0</v>
      </c>
      <c r="G31" s="186">
        <f>报废资产审减表!G31+减值核销资产审减表!G31</f>
        <v>0</v>
      </c>
      <c r="H31" s="188">
        <f>报废资产审减表!H31+减值核销资产审减表!H31</f>
        <v>0</v>
      </c>
      <c r="I31" s="222">
        <f>报废资产审减表!I31+减值核销资产审减表!I31</f>
        <v>0</v>
      </c>
      <c r="J31" s="186"/>
      <c r="K31" s="223"/>
      <c r="L31" s="211"/>
    </row>
    <row r="32" ht="15" spans="1:12">
      <c r="A32" s="189"/>
      <c r="B32" s="125"/>
      <c r="C32" s="73" t="s">
        <v>21</v>
      </c>
      <c r="D32" s="190">
        <f>报废资产审减表!D32+减值核销资产审减表!D32</f>
        <v>10798592.91</v>
      </c>
      <c r="E32" s="190">
        <f>报废资产审减表!E32+减值核销资产审减表!E32</f>
        <v>9281755.75</v>
      </c>
      <c r="F32" s="190">
        <f>报废资产审减表!F32+减值核销资产审减表!F32</f>
        <v>994473.11</v>
      </c>
      <c r="G32" s="190">
        <f>报废资产审减表!G32+减值核销资产审减表!G32</f>
        <v>522364.05</v>
      </c>
      <c r="H32" s="203">
        <f>报废资产审减表!H32+减值核销资产审减表!H32</f>
        <v>8</v>
      </c>
      <c r="I32" s="190">
        <f>报废资产审减表!I32+减值核销资产审减表!I32</f>
        <v>0</v>
      </c>
      <c r="J32" s="190"/>
      <c r="K32" s="224"/>
      <c r="L32" s="211"/>
    </row>
    <row r="33" customHeight="1" spans="1:12">
      <c r="A33" s="192">
        <v>6</v>
      </c>
      <c r="B33" s="98" t="s">
        <v>26</v>
      </c>
      <c r="C33" s="78" t="s">
        <v>17</v>
      </c>
      <c r="D33" s="193">
        <f>报废资产审减表!D33+减值核销资产审减表!D33</f>
        <v>0</v>
      </c>
      <c r="E33" s="193">
        <f>报废资产审减表!E33+减值核销资产审减表!E33</f>
        <v>0</v>
      </c>
      <c r="F33" s="193">
        <f>报废资产审减表!F33+减值核销资产审减表!F33</f>
        <v>0</v>
      </c>
      <c r="G33" s="193">
        <f>报废资产审减表!G33+减值核销资产审减表!G33</f>
        <v>0</v>
      </c>
      <c r="H33" s="194">
        <f>报废资产审减表!H33+减值核销资产审减表!H33</f>
        <v>0</v>
      </c>
      <c r="I33" s="225">
        <f>报废资产审减表!I33+减值核销资产审减表!I33</f>
        <v>0</v>
      </c>
      <c r="J33" s="193"/>
      <c r="K33" s="226"/>
      <c r="L33" s="211"/>
    </row>
    <row r="34" spans="1:12">
      <c r="A34" s="195"/>
      <c r="B34" s="101"/>
      <c r="C34" s="83" t="s">
        <v>18</v>
      </c>
      <c r="D34" s="196">
        <f>报废资产审减表!D34+减值核销资产审减表!D34</f>
        <v>0</v>
      </c>
      <c r="E34" s="196">
        <f>报废资产审减表!E34+减值核销资产审减表!E34</f>
        <v>0</v>
      </c>
      <c r="F34" s="196">
        <f>报废资产审减表!F34+减值核销资产审减表!F34</f>
        <v>0</v>
      </c>
      <c r="G34" s="196">
        <f>报废资产审减表!G34+减值核销资产审减表!G34</f>
        <v>0</v>
      </c>
      <c r="H34" s="198">
        <f>报废资产审减表!H34+减值核销资产审减表!H34</f>
        <v>0</v>
      </c>
      <c r="I34" s="227">
        <f>报废资产审减表!I34+减值核销资产审减表!I34</f>
        <v>0</v>
      </c>
      <c r="J34" s="196"/>
      <c r="K34" s="228"/>
      <c r="L34" s="211"/>
    </row>
    <row r="35" spans="1:12">
      <c r="A35" s="195"/>
      <c r="B35" s="101"/>
      <c r="C35" s="83" t="s">
        <v>19</v>
      </c>
      <c r="D35" s="196">
        <f>报废资产审减表!D35+减值核销资产审减表!D35</f>
        <v>0</v>
      </c>
      <c r="E35" s="196">
        <f>报废资产审减表!E35+减值核销资产审减表!E35</f>
        <v>0</v>
      </c>
      <c r="F35" s="205">
        <f>报废资产审减表!F35+减值核销资产审减表!F35</f>
        <v>0</v>
      </c>
      <c r="G35" s="196">
        <f>报废资产审减表!G35+减值核销资产审减表!G35</f>
        <v>0</v>
      </c>
      <c r="H35" s="198">
        <f>报废资产审减表!H35+减值核销资产审减表!H35</f>
        <v>0</v>
      </c>
      <c r="I35" s="227">
        <f>报废资产审减表!I35+减值核销资产审减表!I35</f>
        <v>0</v>
      </c>
      <c r="J35" s="196"/>
      <c r="K35" s="228"/>
      <c r="L35" s="211"/>
    </row>
    <row r="36" spans="1:12">
      <c r="A36" s="195"/>
      <c r="B36" s="101"/>
      <c r="C36" s="83" t="s">
        <v>20</v>
      </c>
      <c r="D36" s="196">
        <f>报废资产审减表!D36+减值核销资产审减表!D36</f>
        <v>0</v>
      </c>
      <c r="E36" s="196">
        <f>报废资产审减表!E36+减值核销资产审减表!E36</f>
        <v>0</v>
      </c>
      <c r="F36" s="196">
        <f>报废资产审减表!F36+减值核销资产审减表!F36</f>
        <v>0</v>
      </c>
      <c r="G36" s="196">
        <f>报废资产审减表!G36+减值核销资产审减表!G36</f>
        <v>0</v>
      </c>
      <c r="H36" s="198">
        <f>报废资产审减表!H36+减值核销资产审减表!H36</f>
        <v>0</v>
      </c>
      <c r="I36" s="227">
        <f>报废资产审减表!I36+减值核销资产审减表!I36</f>
        <v>0</v>
      </c>
      <c r="J36" s="196"/>
      <c r="K36" s="228"/>
      <c r="L36" s="211"/>
    </row>
    <row r="37" ht="15" spans="1:12">
      <c r="A37" s="199"/>
      <c r="B37" s="105"/>
      <c r="C37" s="89" t="s">
        <v>21</v>
      </c>
      <c r="D37" s="200">
        <f>报废资产审减表!D37+减值核销资产审减表!D37</f>
        <v>0</v>
      </c>
      <c r="E37" s="200">
        <f>报废资产审减表!E37+减值核销资产审减表!E37</f>
        <v>0</v>
      </c>
      <c r="F37" s="200">
        <f>报废资产审减表!F37+减值核销资产审减表!F37</f>
        <v>0</v>
      </c>
      <c r="G37" s="200">
        <f>报废资产审减表!G37+减值核销资产审减表!G37</f>
        <v>0</v>
      </c>
      <c r="H37" s="204">
        <f>报废资产审减表!H37+减值核销资产审减表!H37</f>
        <v>0</v>
      </c>
      <c r="I37" s="200">
        <f>报废资产审减表!I37+减值核销资产审减表!I37</f>
        <v>0</v>
      </c>
      <c r="J37" s="200"/>
      <c r="K37" s="229"/>
      <c r="L37" s="211"/>
    </row>
    <row r="38" customHeight="1" spans="1:12">
      <c r="A38" s="183">
        <v>7</v>
      </c>
      <c r="B38" s="119" t="s">
        <v>27</v>
      </c>
      <c r="C38" s="62" t="s">
        <v>17</v>
      </c>
      <c r="D38" s="184">
        <f>报废资产审减表!D38+减值核销资产审减表!D38</f>
        <v>0</v>
      </c>
      <c r="E38" s="184">
        <f>报废资产审减表!E38+减值核销资产审减表!E38</f>
        <v>0</v>
      </c>
      <c r="F38" s="184">
        <f>报废资产审减表!F38+减值核销资产审减表!F38</f>
        <v>0</v>
      </c>
      <c r="G38" s="184">
        <f>报废资产审减表!G38+减值核销资产审减表!G38</f>
        <v>0</v>
      </c>
      <c r="H38" s="202">
        <f>报废资产审减表!H38+减值核销资产审减表!H38</f>
        <v>0</v>
      </c>
      <c r="I38" s="230">
        <f>报废资产审减表!I38+减值核销资产审减表!I38</f>
        <v>0</v>
      </c>
      <c r="J38" s="184"/>
      <c r="K38" s="221"/>
      <c r="L38" s="211"/>
    </row>
    <row r="39" spans="1:12">
      <c r="A39" s="185"/>
      <c r="B39" s="122"/>
      <c r="C39" s="66" t="s">
        <v>18</v>
      </c>
      <c r="D39" s="186">
        <f>报废资产审减表!D39+减值核销资产审减表!D39</f>
        <v>0</v>
      </c>
      <c r="E39" s="186">
        <f>报废资产审减表!E39+减值核销资产审减表!E39</f>
        <v>0</v>
      </c>
      <c r="F39" s="186">
        <f>报废资产审减表!F39+减值核销资产审减表!F39</f>
        <v>0</v>
      </c>
      <c r="G39" s="186">
        <f>报废资产审减表!G39+减值核销资产审减表!G39</f>
        <v>0</v>
      </c>
      <c r="H39" s="188">
        <f>报废资产审减表!H39+减值核销资产审减表!H39</f>
        <v>0</v>
      </c>
      <c r="I39" s="222">
        <f>报废资产审减表!I39+减值核销资产审减表!I39</f>
        <v>0</v>
      </c>
      <c r="J39" s="186"/>
      <c r="K39" s="223"/>
      <c r="L39" s="211"/>
    </row>
    <row r="40" spans="1:12">
      <c r="A40" s="185"/>
      <c r="B40" s="122"/>
      <c r="C40" s="66" t="s">
        <v>19</v>
      </c>
      <c r="D40" s="186">
        <f>报废资产审减表!D40+减值核销资产审减表!D40</f>
        <v>0</v>
      </c>
      <c r="E40" s="186">
        <f>报废资产审减表!E40+减值核销资产审减表!E40</f>
        <v>0</v>
      </c>
      <c r="F40" s="69">
        <f>报废资产审减表!F40+减值核销资产审减表!F40</f>
        <v>0</v>
      </c>
      <c r="G40" s="186">
        <f>报废资产审减表!G40+减值核销资产审减表!G40</f>
        <v>0</v>
      </c>
      <c r="H40" s="188">
        <f>报废资产审减表!H40+减值核销资产审减表!H40</f>
        <v>0</v>
      </c>
      <c r="I40" s="222">
        <f>报废资产审减表!I40+减值核销资产审减表!I40</f>
        <v>0</v>
      </c>
      <c r="J40" s="186"/>
      <c r="K40" s="223"/>
      <c r="L40" s="211"/>
    </row>
    <row r="41" spans="1:12">
      <c r="A41" s="185"/>
      <c r="B41" s="122"/>
      <c r="C41" s="66" t="s">
        <v>20</v>
      </c>
      <c r="D41" s="186">
        <f>报废资产审减表!D41+减值核销资产审减表!D41</f>
        <v>0</v>
      </c>
      <c r="E41" s="186">
        <f>报废资产审减表!E41+减值核销资产审减表!E41</f>
        <v>0</v>
      </c>
      <c r="F41" s="186">
        <f>报废资产审减表!F41+减值核销资产审减表!F41</f>
        <v>0</v>
      </c>
      <c r="G41" s="186">
        <f>报废资产审减表!G41+减值核销资产审减表!G41</f>
        <v>0</v>
      </c>
      <c r="H41" s="188">
        <f>报废资产审减表!H41+减值核销资产审减表!H41</f>
        <v>0</v>
      </c>
      <c r="I41" s="222">
        <f>报废资产审减表!I41+减值核销资产审减表!I41</f>
        <v>0</v>
      </c>
      <c r="J41" s="186"/>
      <c r="K41" s="223"/>
      <c r="L41" s="211"/>
    </row>
    <row r="42" ht="15" spans="1:12">
      <c r="A42" s="189"/>
      <c r="B42" s="125"/>
      <c r="C42" s="73" t="s">
        <v>21</v>
      </c>
      <c r="D42" s="190">
        <f>报废资产审减表!D42+减值核销资产审减表!D42</f>
        <v>0</v>
      </c>
      <c r="E42" s="190">
        <f>报废资产审减表!E42+减值核销资产审减表!E42</f>
        <v>0</v>
      </c>
      <c r="F42" s="190">
        <f>报废资产审减表!F42+减值核销资产审减表!F42</f>
        <v>0</v>
      </c>
      <c r="G42" s="190">
        <f>报废资产审减表!G42+减值核销资产审减表!G42</f>
        <v>0</v>
      </c>
      <c r="H42" s="203">
        <f>报废资产审减表!H42+减值核销资产审减表!H42</f>
        <v>0</v>
      </c>
      <c r="I42" s="190">
        <f>报废资产审减表!I42+减值核销资产审减表!I42</f>
        <v>0</v>
      </c>
      <c r="J42" s="231"/>
      <c r="K42" s="232"/>
      <c r="L42" s="211"/>
    </row>
    <row r="43" spans="1:12">
      <c r="A43" s="206">
        <v>8</v>
      </c>
      <c r="B43" s="207" t="s">
        <v>28</v>
      </c>
      <c r="C43" s="114" t="s">
        <v>17</v>
      </c>
      <c r="D43" s="208">
        <f>报废资产审减表!D43+减值核销资产审减表!D43</f>
        <v>0</v>
      </c>
      <c r="E43" s="208">
        <f>报废资产审减表!E43+减值核销资产审减表!E43</f>
        <v>0</v>
      </c>
      <c r="F43" s="208">
        <f>报废资产审减表!F43+减值核销资产审减表!F43</f>
        <v>0</v>
      </c>
      <c r="G43" s="208">
        <f>报废资产审减表!G43+减值核销资产审减表!G43</f>
        <v>0</v>
      </c>
      <c r="H43" s="209">
        <f>报废资产审减表!H43+减值核销资产审减表!H43</f>
        <v>0</v>
      </c>
      <c r="I43" s="233">
        <f>报废资产审减表!I43+减值核销资产审减表!I43</f>
        <v>0</v>
      </c>
      <c r="J43" s="208"/>
      <c r="K43" s="234"/>
      <c r="L43" s="211"/>
    </row>
    <row r="44" spans="1:12">
      <c r="A44" s="195"/>
      <c r="B44" s="101"/>
      <c r="C44" s="83" t="s">
        <v>18</v>
      </c>
      <c r="D44" s="196">
        <f>报废资产审减表!D44+减值核销资产审减表!D44</f>
        <v>0</v>
      </c>
      <c r="E44" s="196">
        <f>报废资产审减表!E44+减值核销资产审减表!E44</f>
        <v>0</v>
      </c>
      <c r="F44" s="196">
        <f>报废资产审减表!F44+减值核销资产审减表!F44</f>
        <v>0</v>
      </c>
      <c r="G44" s="196">
        <f>报废资产审减表!G44+减值核销资产审减表!G44</f>
        <v>0</v>
      </c>
      <c r="H44" s="198">
        <f>报废资产审减表!H44+减值核销资产审减表!H44</f>
        <v>0</v>
      </c>
      <c r="I44" s="227">
        <f>报废资产审减表!I44+减值核销资产审减表!I44</f>
        <v>0</v>
      </c>
      <c r="J44" s="196"/>
      <c r="K44" s="228"/>
      <c r="L44" s="211"/>
    </row>
    <row r="45" spans="1:12">
      <c r="A45" s="195"/>
      <c r="B45" s="101"/>
      <c r="C45" s="83" t="s">
        <v>19</v>
      </c>
      <c r="D45" s="196">
        <f>报废资产审减表!D45+减值核销资产审减表!D45</f>
        <v>0</v>
      </c>
      <c r="E45" s="196">
        <f>报废资产审减表!E45+减值核销资产审减表!E45</f>
        <v>0</v>
      </c>
      <c r="F45" s="196">
        <f>报废资产审减表!F45+减值核销资产审减表!F45</f>
        <v>0</v>
      </c>
      <c r="G45" s="196">
        <f>报废资产审减表!G45+减值核销资产审减表!G45</f>
        <v>0</v>
      </c>
      <c r="H45" s="198">
        <f>报废资产审减表!H45+减值核销资产审减表!H45</f>
        <v>0</v>
      </c>
      <c r="I45" s="227">
        <f>报废资产审减表!I45+减值核销资产审减表!I45</f>
        <v>0</v>
      </c>
      <c r="J45" s="196"/>
      <c r="K45" s="228"/>
      <c r="L45" s="211"/>
    </row>
    <row r="46" spans="1:12">
      <c r="A46" s="195"/>
      <c r="B46" s="101"/>
      <c r="C46" s="83" t="s">
        <v>20</v>
      </c>
      <c r="D46" s="196">
        <f>报废资产审减表!D46+减值核销资产审减表!D46</f>
        <v>0</v>
      </c>
      <c r="E46" s="196">
        <f>报废资产审减表!E46+减值核销资产审减表!E46</f>
        <v>0</v>
      </c>
      <c r="F46" s="196">
        <f>报废资产审减表!F46+减值核销资产审减表!F46</f>
        <v>0</v>
      </c>
      <c r="G46" s="196">
        <f>报废资产审减表!G46+减值核销资产审减表!G46</f>
        <v>0</v>
      </c>
      <c r="H46" s="198">
        <f>报废资产审减表!H46+减值核销资产审减表!H46</f>
        <v>0</v>
      </c>
      <c r="I46" s="227">
        <f>报废资产审减表!I46+减值核销资产审减表!I46</f>
        <v>0</v>
      </c>
      <c r="J46" s="196"/>
      <c r="K46" s="228"/>
      <c r="L46" s="211"/>
    </row>
    <row r="47" ht="15" spans="1:12">
      <c r="A47" s="199"/>
      <c r="B47" s="105"/>
      <c r="C47" s="89" t="s">
        <v>21</v>
      </c>
      <c r="D47" s="200">
        <f>报废资产审减表!D47+减值核销资产审减表!D47</f>
        <v>0</v>
      </c>
      <c r="E47" s="200">
        <f>报废资产审减表!E47+减值核销资产审减表!E47</f>
        <v>0</v>
      </c>
      <c r="F47" s="200">
        <f>报废资产审减表!F47+减值核销资产审减表!F47</f>
        <v>0</v>
      </c>
      <c r="G47" s="200">
        <f>报废资产审减表!G47+减值核销资产审减表!G47</f>
        <v>0</v>
      </c>
      <c r="H47" s="204">
        <f>报废资产审减表!H47+减值核销资产审减表!H47</f>
        <v>0</v>
      </c>
      <c r="I47" s="200">
        <f>报废资产审减表!I47+减值核销资产审减表!I47</f>
        <v>0</v>
      </c>
      <c r="J47" s="200"/>
      <c r="K47" s="229"/>
      <c r="L47" s="211"/>
    </row>
    <row r="48" spans="1:12">
      <c r="A48" s="183">
        <v>9</v>
      </c>
      <c r="B48" s="119" t="s">
        <v>29</v>
      </c>
      <c r="C48" s="62" t="s">
        <v>17</v>
      </c>
      <c r="D48" s="184">
        <f>报废资产审减表!D48+减值核销资产审减表!D48</f>
        <v>0</v>
      </c>
      <c r="E48" s="184">
        <f>报废资产审减表!E48+减值核销资产审减表!E48</f>
        <v>0</v>
      </c>
      <c r="F48" s="184">
        <f>报废资产审减表!F48+减值核销资产审减表!F48</f>
        <v>0</v>
      </c>
      <c r="G48" s="184">
        <f>报废资产审减表!G48+减值核销资产审减表!G48</f>
        <v>0</v>
      </c>
      <c r="H48" s="202">
        <f>报废资产审减表!H48+减值核销资产审减表!H48</f>
        <v>0</v>
      </c>
      <c r="I48" s="230">
        <f>报废资产审减表!I48+减值核销资产审减表!I48</f>
        <v>0</v>
      </c>
      <c r="J48" s="184"/>
      <c r="K48" s="221"/>
      <c r="L48" s="211"/>
    </row>
    <row r="49" spans="1:12">
      <c r="A49" s="185"/>
      <c r="B49" s="122"/>
      <c r="C49" s="66" t="s">
        <v>18</v>
      </c>
      <c r="D49" s="186">
        <f>报废资产审减表!D49+减值核销资产审减表!D49</f>
        <v>4084690.14</v>
      </c>
      <c r="E49" s="186">
        <f>报废资产审减表!E49+减值核销资产审减表!E49</f>
        <v>3880455.64</v>
      </c>
      <c r="F49" s="186">
        <f>报废资产审减表!F49+减值核销资产审减表!F49</f>
        <v>0</v>
      </c>
      <c r="G49" s="186">
        <f>报废资产审减表!G49+减值核销资产审减表!G49</f>
        <v>204234.5</v>
      </c>
      <c r="H49" s="188">
        <f>报废资产审减表!H49+减值核销资产审减表!H49</f>
        <v>4</v>
      </c>
      <c r="I49" s="222">
        <f>报废资产审减表!I49+减值核销资产审减表!I49</f>
        <v>5600</v>
      </c>
      <c r="J49" s="186"/>
      <c r="K49" s="223"/>
      <c r="L49" s="211"/>
    </row>
    <row r="50" spans="1:12">
      <c r="A50" s="185"/>
      <c r="B50" s="122"/>
      <c r="C50" s="66" t="s">
        <v>19</v>
      </c>
      <c r="D50" s="186">
        <f>报废资产审减表!D50+减值核销资产审减表!D50</f>
        <v>24277615.32</v>
      </c>
      <c r="E50" s="186">
        <f>报废资产审减表!E50+减值核销资产审减表!E50</f>
        <v>24277615.32</v>
      </c>
      <c r="F50" s="186">
        <f>报废资产审减表!F50+减值核销资产审减表!F50</f>
        <v>0</v>
      </c>
      <c r="G50" s="186">
        <f>报废资产审减表!G50+减值核销资产审减表!G50</f>
        <v>0</v>
      </c>
      <c r="H50" s="188">
        <f>报废资产审减表!H50+减值核销资产审减表!H50</f>
        <v>11</v>
      </c>
      <c r="I50" s="222">
        <f>报废资产审减表!I50+减值核销资产审减表!I50</f>
        <v>822840</v>
      </c>
      <c r="J50" s="186"/>
      <c r="K50" s="223"/>
      <c r="L50" s="211"/>
    </row>
    <row r="51" spans="1:12">
      <c r="A51" s="185"/>
      <c r="B51" s="122"/>
      <c r="C51" s="66" t="s">
        <v>20</v>
      </c>
      <c r="D51" s="186">
        <f>报废资产审减表!D51+减值核销资产审减表!D51</f>
        <v>0</v>
      </c>
      <c r="E51" s="186">
        <f>报废资产审减表!E51+减值核销资产审减表!E51</f>
        <v>0</v>
      </c>
      <c r="F51" s="186">
        <f>报废资产审减表!F51+减值核销资产审减表!F51</f>
        <v>0</v>
      </c>
      <c r="G51" s="186">
        <f>报废资产审减表!G51+减值核销资产审减表!G51</f>
        <v>0</v>
      </c>
      <c r="H51" s="188">
        <f>报废资产审减表!H51+减值核销资产审减表!H51</f>
        <v>0</v>
      </c>
      <c r="I51" s="186">
        <f>报废资产审减表!I51+减值核销资产审减表!I51</f>
        <v>0</v>
      </c>
      <c r="J51" s="186"/>
      <c r="K51" s="223"/>
      <c r="L51" s="211"/>
    </row>
    <row r="52" ht="15" spans="1:12">
      <c r="A52" s="189"/>
      <c r="B52" s="125"/>
      <c r="C52" s="73" t="s">
        <v>21</v>
      </c>
      <c r="D52" s="190">
        <f>报废资产审减表!D52+减值核销资产审减表!D52</f>
        <v>28362305.46</v>
      </c>
      <c r="E52" s="190">
        <f>报废资产审减表!E52+减值核销资产审减表!E52</f>
        <v>28158070.96</v>
      </c>
      <c r="F52" s="190">
        <f>报废资产审减表!F52+减值核销资产审减表!F52</f>
        <v>0</v>
      </c>
      <c r="G52" s="190">
        <f>报废资产审减表!G52+减值核销资产审减表!G52</f>
        <v>204234.5</v>
      </c>
      <c r="H52" s="203">
        <f>报废资产审减表!H52+减值核销资产审减表!H52</f>
        <v>15</v>
      </c>
      <c r="I52" s="190">
        <f>报废资产审减表!I52+减值核销资产审减表!I52</f>
        <v>828440</v>
      </c>
      <c r="J52" s="190"/>
      <c r="K52" s="224"/>
      <c r="L52" s="211"/>
    </row>
    <row r="53" spans="1:12">
      <c r="A53" s="192">
        <v>10</v>
      </c>
      <c r="B53" s="98" t="s">
        <v>30</v>
      </c>
      <c r="C53" s="78" t="s">
        <v>17</v>
      </c>
      <c r="D53" s="193">
        <f>报废资产审减表!D53+减值核销资产审减表!D53</f>
        <v>0</v>
      </c>
      <c r="E53" s="193">
        <f>报废资产审减表!E53+减值核销资产审减表!E53</f>
        <v>0</v>
      </c>
      <c r="F53" s="193">
        <f>报废资产审减表!F53+减值核销资产审减表!F53</f>
        <v>0</v>
      </c>
      <c r="G53" s="193">
        <f>报废资产审减表!G53+减值核销资产审减表!G53</f>
        <v>0</v>
      </c>
      <c r="H53" s="210">
        <f>报废资产审减表!H53+减值核销资产审减表!H53</f>
        <v>0</v>
      </c>
      <c r="I53" s="225">
        <f>报废资产审减表!I53+减值核销资产审减表!I53</f>
        <v>0</v>
      </c>
      <c r="J53" s="193"/>
      <c r="K53" s="226"/>
      <c r="L53" s="211"/>
    </row>
    <row r="54" spans="1:12">
      <c r="A54" s="195"/>
      <c r="B54" s="101"/>
      <c r="C54" s="83" t="s">
        <v>18</v>
      </c>
      <c r="D54" s="196">
        <f>报废资产审减表!D54+减值核销资产审减表!D54</f>
        <v>10851460.63</v>
      </c>
      <c r="E54" s="196">
        <f>报废资产审减表!E54+减值核销资产审减表!E54</f>
        <v>10453264.8</v>
      </c>
      <c r="F54" s="196">
        <f>报废资产审减表!F54+减值核销资产审减表!F54</f>
        <v>0</v>
      </c>
      <c r="G54" s="196">
        <f>报废资产审减表!G54+减值核销资产审减表!G54</f>
        <v>398195.83</v>
      </c>
      <c r="H54" s="198">
        <f>报废资产审减表!H54+减值核销资产审减表!H54</f>
        <v>24</v>
      </c>
      <c r="I54" s="227">
        <f>报废资产审减表!I54+减值核销资产审减表!I54</f>
        <v>173600</v>
      </c>
      <c r="J54" s="196"/>
      <c r="K54" s="228"/>
      <c r="L54" s="211"/>
    </row>
    <row r="55" spans="1:12">
      <c r="A55" s="195"/>
      <c r="B55" s="101"/>
      <c r="C55" s="83" t="s">
        <v>19</v>
      </c>
      <c r="D55" s="196">
        <f>报废资产审减表!D55+减值核销资产审减表!D55</f>
        <v>2704597.72</v>
      </c>
      <c r="E55" s="196">
        <f>报废资产审减表!E55+减值核销资产审减表!E55</f>
        <v>2430610.54</v>
      </c>
      <c r="F55" s="196">
        <f>报废资产审减表!F55+减值核销资产审减表!F55</f>
        <v>0</v>
      </c>
      <c r="G55" s="196">
        <f>报废资产审减表!G55+减值核销资产审减表!G55</f>
        <v>273987.18</v>
      </c>
      <c r="H55" s="198">
        <f>报废资产审减表!H55+减值核销资产审减表!H55</f>
        <v>77</v>
      </c>
      <c r="I55" s="227">
        <f>报废资产审减表!I55+减值核销资产审减表!I55</f>
        <v>91245</v>
      </c>
      <c r="J55" s="196"/>
      <c r="K55" s="228"/>
      <c r="L55" s="211"/>
    </row>
    <row r="56" spans="1:12">
      <c r="A56" s="195"/>
      <c r="B56" s="101"/>
      <c r="C56" s="83" t="s">
        <v>20</v>
      </c>
      <c r="D56" s="196">
        <f>报废资产审减表!D56+减值核销资产审减表!D56</f>
        <v>0</v>
      </c>
      <c r="E56" s="196">
        <f>报废资产审减表!E56+减值核销资产审减表!E56</f>
        <v>0</v>
      </c>
      <c r="F56" s="196">
        <f>报废资产审减表!F56+减值核销资产审减表!F56</f>
        <v>0</v>
      </c>
      <c r="G56" s="196">
        <f>报废资产审减表!G56+减值核销资产审减表!G56</f>
        <v>0</v>
      </c>
      <c r="H56" s="198">
        <f>报废资产审减表!H56+减值核销资产审减表!H56</f>
        <v>0</v>
      </c>
      <c r="I56" s="227">
        <f>报废资产审减表!I56+减值核销资产审减表!I56</f>
        <v>0</v>
      </c>
      <c r="J56" s="196"/>
      <c r="K56" s="228"/>
      <c r="L56" s="211"/>
    </row>
    <row r="57" ht="15" spans="1:12">
      <c r="A57" s="199"/>
      <c r="B57" s="105"/>
      <c r="C57" s="89" t="s">
        <v>21</v>
      </c>
      <c r="D57" s="200">
        <f>报废资产审减表!D57+减值核销资产审减表!D57</f>
        <v>13556058.35</v>
      </c>
      <c r="E57" s="200">
        <f>报废资产审减表!E57+减值核销资产审减表!E57</f>
        <v>12883875.34</v>
      </c>
      <c r="F57" s="200">
        <f>报废资产审减表!F57+减值核销资产审减表!F57</f>
        <v>0</v>
      </c>
      <c r="G57" s="200">
        <f>报废资产审减表!G57+减值核销资产审减表!G57</f>
        <v>672183.01</v>
      </c>
      <c r="H57" s="204">
        <f>报废资产审减表!H57+减值核销资产审减表!H57</f>
        <v>101</v>
      </c>
      <c r="I57" s="200">
        <f>报废资产审减表!I57+减值核销资产审减表!I57</f>
        <v>264845</v>
      </c>
      <c r="J57" s="200"/>
      <c r="K57" s="229"/>
      <c r="L57" s="211"/>
    </row>
    <row r="58" spans="1:12">
      <c r="A58" s="183">
        <v>11</v>
      </c>
      <c r="B58" s="119" t="s">
        <v>31</v>
      </c>
      <c r="C58" s="62" t="s">
        <v>17</v>
      </c>
      <c r="D58" s="184">
        <f>报废资产审减表!D58+减值核销资产审减表!D58</f>
        <v>0</v>
      </c>
      <c r="E58" s="184">
        <f>报废资产审减表!E58+减值核销资产审减表!E58</f>
        <v>0</v>
      </c>
      <c r="F58" s="184">
        <f>报废资产审减表!F58+减值核销资产审减表!F58</f>
        <v>0</v>
      </c>
      <c r="G58" s="184">
        <f>报废资产审减表!G58+减值核销资产审减表!G58</f>
        <v>0</v>
      </c>
      <c r="H58" s="202">
        <f>报废资产审减表!H58+减值核销资产审减表!H58</f>
        <v>0</v>
      </c>
      <c r="I58" s="230">
        <f>报废资产审减表!I58+减值核销资产审减表!I58</f>
        <v>0</v>
      </c>
      <c r="J58" s="184"/>
      <c r="K58" s="221"/>
      <c r="L58" s="211"/>
    </row>
    <row r="59" spans="1:12">
      <c r="A59" s="185"/>
      <c r="B59" s="122"/>
      <c r="C59" s="66" t="s">
        <v>18</v>
      </c>
      <c r="D59" s="186">
        <f>报废资产审减表!D59+减值核销资产审减表!D59</f>
        <v>0</v>
      </c>
      <c r="E59" s="186">
        <f>报废资产审减表!E59+减值核销资产审减表!E59</f>
        <v>0</v>
      </c>
      <c r="F59" s="186">
        <f>报废资产审减表!F59+减值核销资产审减表!F59</f>
        <v>0</v>
      </c>
      <c r="G59" s="186">
        <f>报废资产审减表!G59+减值核销资产审减表!G59</f>
        <v>0</v>
      </c>
      <c r="H59" s="188">
        <f>报废资产审减表!H59+减值核销资产审减表!H59</f>
        <v>0</v>
      </c>
      <c r="I59" s="222">
        <f>报废资产审减表!I59+减值核销资产审减表!I59</f>
        <v>0</v>
      </c>
      <c r="J59" s="186"/>
      <c r="K59" s="223"/>
      <c r="L59" s="211"/>
    </row>
    <row r="60" spans="1:12">
      <c r="A60" s="185"/>
      <c r="B60" s="122"/>
      <c r="C60" s="66" t="s">
        <v>19</v>
      </c>
      <c r="D60" s="186">
        <f>报废资产审减表!D60+减值核销资产审减表!D60</f>
        <v>0</v>
      </c>
      <c r="E60" s="186">
        <f>报废资产审减表!E60+减值核销资产审减表!E60</f>
        <v>0</v>
      </c>
      <c r="F60" s="186">
        <f>报废资产审减表!F60+减值核销资产审减表!F60</f>
        <v>0</v>
      </c>
      <c r="G60" s="186">
        <f>报废资产审减表!G60+减值核销资产审减表!G60</f>
        <v>0</v>
      </c>
      <c r="H60" s="188">
        <f>报废资产审减表!H60+减值核销资产审减表!H60</f>
        <v>0</v>
      </c>
      <c r="I60" s="222">
        <f>报废资产审减表!I60+减值核销资产审减表!I60</f>
        <v>0</v>
      </c>
      <c r="J60" s="186"/>
      <c r="K60" s="223"/>
      <c r="L60" s="211"/>
    </row>
    <row r="61" spans="1:12">
      <c r="A61" s="185"/>
      <c r="B61" s="122"/>
      <c r="C61" s="66" t="s">
        <v>20</v>
      </c>
      <c r="D61" s="186">
        <f>报废资产审减表!D61+减值核销资产审减表!D61</f>
        <v>0</v>
      </c>
      <c r="E61" s="186">
        <f>报废资产审减表!E61+减值核销资产审减表!E61</f>
        <v>0</v>
      </c>
      <c r="F61" s="186">
        <f>报废资产审减表!F61+减值核销资产审减表!F61</f>
        <v>0</v>
      </c>
      <c r="G61" s="186">
        <f>报废资产审减表!G61+减值核销资产审减表!G61</f>
        <v>0</v>
      </c>
      <c r="H61" s="188">
        <f>报废资产审减表!H61+减值核销资产审减表!H61</f>
        <v>0</v>
      </c>
      <c r="I61" s="222">
        <f>报废资产审减表!I61+减值核销资产审减表!I61</f>
        <v>0</v>
      </c>
      <c r="J61" s="186"/>
      <c r="K61" s="223"/>
      <c r="L61" s="211"/>
    </row>
    <row r="62" ht="15" spans="1:12">
      <c r="A62" s="189"/>
      <c r="B62" s="125"/>
      <c r="C62" s="73" t="s">
        <v>21</v>
      </c>
      <c r="D62" s="190">
        <f>报废资产审减表!D62+减值核销资产审减表!D62</f>
        <v>0</v>
      </c>
      <c r="E62" s="190">
        <f>报废资产审减表!E62+减值核销资产审减表!E62</f>
        <v>0</v>
      </c>
      <c r="F62" s="190">
        <f>报废资产审减表!F62+减值核销资产审减表!F62</f>
        <v>0</v>
      </c>
      <c r="G62" s="190">
        <f>报废资产审减表!G62+减值核销资产审减表!G62</f>
        <v>0</v>
      </c>
      <c r="H62" s="203">
        <f>报废资产审减表!H62+减值核销资产审减表!H62</f>
        <v>0</v>
      </c>
      <c r="I62" s="190">
        <f>报废资产审减表!I62+减值核销资产审减表!I62</f>
        <v>0</v>
      </c>
      <c r="J62" s="190"/>
      <c r="K62" s="224"/>
      <c r="L62" s="211"/>
    </row>
    <row r="63" spans="1:12">
      <c r="A63" s="192">
        <v>12</v>
      </c>
      <c r="B63" s="98" t="s">
        <v>32</v>
      </c>
      <c r="C63" s="78" t="s">
        <v>17</v>
      </c>
      <c r="D63" s="193">
        <f>报废资产审减表!D63+减值核销资产审减表!D63</f>
        <v>0</v>
      </c>
      <c r="E63" s="193">
        <f>报废资产审减表!E63+减值核销资产审减表!E63</f>
        <v>0</v>
      </c>
      <c r="F63" s="193">
        <f>报废资产审减表!F63+减值核销资产审减表!F63</f>
        <v>0</v>
      </c>
      <c r="G63" s="193">
        <f>报废资产审减表!G63+减值核销资产审减表!G63</f>
        <v>0</v>
      </c>
      <c r="H63" s="194">
        <f>报废资产审减表!H63+减值核销资产审减表!H63</f>
        <v>0</v>
      </c>
      <c r="I63" s="225">
        <f>报废资产审减表!I63+减值核销资产审减表!I63</f>
        <v>0</v>
      </c>
      <c r="J63" s="193"/>
      <c r="K63" s="226"/>
      <c r="L63" s="211"/>
    </row>
    <row r="64" spans="1:12">
      <c r="A64" s="195"/>
      <c r="B64" s="101"/>
      <c r="C64" s="83" t="s">
        <v>18</v>
      </c>
      <c r="D64" s="196">
        <f>报废资产审减表!D64+减值核销资产审减表!D64</f>
        <v>1026190.19</v>
      </c>
      <c r="E64" s="196">
        <f>报废资产审减表!E64+减值核销资产审减表!E64</f>
        <v>937294.95</v>
      </c>
      <c r="F64" s="196">
        <f>报废资产审减表!F64+减值核销资产审减表!F64</f>
        <v>39665.22</v>
      </c>
      <c r="G64" s="196">
        <f>报废资产审减表!G64+减值核销资产审减表!G64</f>
        <v>49230.02</v>
      </c>
      <c r="H64" s="198">
        <f>报废资产审减表!H64+减值核销资产审减表!H64</f>
        <v>6</v>
      </c>
      <c r="I64" s="227">
        <f>报废资产审减表!I64+减值核销资产审减表!I64</f>
        <v>16240</v>
      </c>
      <c r="J64" s="196"/>
      <c r="K64" s="228"/>
      <c r="L64" s="211"/>
    </row>
    <row r="65" spans="1:12">
      <c r="A65" s="195"/>
      <c r="B65" s="101"/>
      <c r="C65" s="83" t="s">
        <v>19</v>
      </c>
      <c r="D65" s="196">
        <f>报废资产审减表!D65+减值核销资产审减表!D65</f>
        <v>5829644.44</v>
      </c>
      <c r="E65" s="196">
        <f>报废资产审减表!E65+减值核销资产审减表!E65</f>
        <v>5829644.44</v>
      </c>
      <c r="F65" s="196">
        <f>报废资产审减表!F65+减值核销资产审减表!F65</f>
        <v>0</v>
      </c>
      <c r="G65" s="196">
        <f>报废资产审减表!G65+减值核销资产审减表!G65</f>
        <v>0</v>
      </c>
      <c r="H65" s="198">
        <f>报废资产审减表!H65+减值核销资产审减表!H65</f>
        <v>27</v>
      </c>
      <c r="I65" s="227">
        <f>报废资产审减表!I65+减值核销资产审减表!I65</f>
        <v>228398</v>
      </c>
      <c r="J65" s="196"/>
      <c r="K65" s="228"/>
      <c r="L65" s="211"/>
    </row>
    <row r="66" spans="1:12">
      <c r="A66" s="195"/>
      <c r="B66" s="101"/>
      <c r="C66" s="83" t="s">
        <v>20</v>
      </c>
      <c r="D66" s="196">
        <f>报废资产审减表!D66+减值核销资产审减表!D66</f>
        <v>0</v>
      </c>
      <c r="E66" s="196">
        <f>报废资产审减表!E66+减值核销资产审减表!E66</f>
        <v>0</v>
      </c>
      <c r="F66" s="196">
        <f>报废资产审减表!F66+减值核销资产审减表!F66</f>
        <v>0</v>
      </c>
      <c r="G66" s="196">
        <f>报废资产审减表!G66+减值核销资产审减表!G66</f>
        <v>0</v>
      </c>
      <c r="H66" s="198">
        <f>报废资产审减表!H66+减值核销资产审减表!H66</f>
        <v>0</v>
      </c>
      <c r="I66" s="227">
        <f>报废资产审减表!I66+减值核销资产审减表!I66</f>
        <v>0</v>
      </c>
      <c r="J66" s="196"/>
      <c r="K66" s="228"/>
      <c r="L66" s="211"/>
    </row>
    <row r="67" ht="15" spans="1:12">
      <c r="A67" s="199"/>
      <c r="B67" s="105"/>
      <c r="C67" s="89" t="s">
        <v>21</v>
      </c>
      <c r="D67" s="200">
        <f>报废资产审减表!D67+减值核销资产审减表!D67</f>
        <v>6855834.63</v>
      </c>
      <c r="E67" s="200">
        <f>报废资产审减表!E67+减值核销资产审减表!E67</f>
        <v>6766939.39</v>
      </c>
      <c r="F67" s="200">
        <f>报废资产审减表!F67+减值核销资产审减表!F67</f>
        <v>39665.22</v>
      </c>
      <c r="G67" s="200">
        <f>报废资产审减表!G67+减值核销资产审减表!G67</f>
        <v>49230.02</v>
      </c>
      <c r="H67" s="204">
        <f>报废资产审减表!H67+减值核销资产审减表!H67</f>
        <v>33</v>
      </c>
      <c r="I67" s="200">
        <f>报废资产审减表!I67+减值核销资产审减表!I67</f>
        <v>244638</v>
      </c>
      <c r="J67" s="254"/>
      <c r="K67" s="255"/>
      <c r="L67" s="211"/>
    </row>
    <row r="68" spans="1:12">
      <c r="A68" s="183">
        <v>13</v>
      </c>
      <c r="B68" s="119" t="s">
        <v>33</v>
      </c>
      <c r="C68" s="62" t="s">
        <v>17</v>
      </c>
      <c r="D68" s="184">
        <f>报废资产审减表!D68+减值核销资产审减表!D68</f>
        <v>0</v>
      </c>
      <c r="E68" s="184">
        <f>报废资产审减表!E68+减值核销资产审减表!E68</f>
        <v>0</v>
      </c>
      <c r="F68" s="184">
        <f>报废资产审减表!F68+减值核销资产审减表!F68</f>
        <v>0</v>
      </c>
      <c r="G68" s="184">
        <f>报废资产审减表!G68+减值核销资产审减表!G68</f>
        <v>0</v>
      </c>
      <c r="H68" s="202">
        <f>报废资产审减表!H68+减值核销资产审减表!H68</f>
        <v>0</v>
      </c>
      <c r="I68" s="230">
        <f>报废资产审减表!I68+减值核销资产审减表!I68</f>
        <v>0</v>
      </c>
      <c r="J68" s="184"/>
      <c r="K68" s="221"/>
      <c r="L68" s="211"/>
    </row>
    <row r="69" spans="1:12">
      <c r="A69" s="185"/>
      <c r="B69" s="122"/>
      <c r="C69" s="66" t="s">
        <v>18</v>
      </c>
      <c r="D69" s="186">
        <f>报废资产审减表!D69+减值核销资产审减表!D69</f>
        <v>3109952</v>
      </c>
      <c r="E69" s="186">
        <f>报废资产审减表!E69+减值核销资产审减表!E69</f>
        <v>2329909.44</v>
      </c>
      <c r="F69" s="186">
        <f>报废资产审减表!F69+减值核销资产审减表!F69</f>
        <v>706777.76</v>
      </c>
      <c r="G69" s="186">
        <f>报废资产审减表!G69+减值核销资产审减表!G69</f>
        <v>73264.8</v>
      </c>
      <c r="H69" s="188">
        <f>报废资产审减表!H69+减值核销资产审减表!H69</f>
        <v>10</v>
      </c>
      <c r="I69" s="222">
        <f>报废资产审减表!I69+减值核销资产审减表!I69</f>
        <v>97020</v>
      </c>
      <c r="J69" s="186"/>
      <c r="K69" s="223"/>
      <c r="L69" s="211"/>
    </row>
    <row r="70" spans="1:12">
      <c r="A70" s="185"/>
      <c r="B70" s="122"/>
      <c r="C70" s="66" t="s">
        <v>19</v>
      </c>
      <c r="D70" s="186">
        <f>报废资产审减表!D70+减值核销资产审减表!D70</f>
        <v>0</v>
      </c>
      <c r="E70" s="186">
        <f>报废资产审减表!E70+减值核销资产审减表!E70</f>
        <v>0</v>
      </c>
      <c r="F70" s="186">
        <f>报废资产审减表!F70+减值核销资产审减表!F70</f>
        <v>0</v>
      </c>
      <c r="G70" s="186">
        <f>报废资产审减表!G70+减值核销资产审减表!G70</f>
        <v>0</v>
      </c>
      <c r="H70" s="188">
        <f>报废资产审减表!H70+减值核销资产审减表!H70</f>
        <v>0</v>
      </c>
      <c r="I70" s="222">
        <f>报废资产审减表!I70+减值核销资产审减表!I70</f>
        <v>0</v>
      </c>
      <c r="J70" s="186"/>
      <c r="K70" s="223"/>
      <c r="L70" s="211"/>
    </row>
    <row r="71" spans="1:12">
      <c r="A71" s="185"/>
      <c r="B71" s="122"/>
      <c r="C71" s="66" t="s">
        <v>20</v>
      </c>
      <c r="D71" s="186">
        <f>报废资产审减表!D71+减值核销资产审减表!D71</f>
        <v>0</v>
      </c>
      <c r="E71" s="186">
        <f>报废资产审减表!E71+减值核销资产审减表!E71</f>
        <v>0</v>
      </c>
      <c r="F71" s="186">
        <f>报废资产审减表!F71+减值核销资产审减表!F71</f>
        <v>0</v>
      </c>
      <c r="G71" s="186">
        <f>报废资产审减表!G71+减值核销资产审减表!G71</f>
        <v>0</v>
      </c>
      <c r="H71" s="188">
        <f>报废资产审减表!H71+减值核销资产审减表!H71</f>
        <v>0</v>
      </c>
      <c r="I71" s="222">
        <f>报废资产审减表!I71+减值核销资产审减表!I71</f>
        <v>0</v>
      </c>
      <c r="J71" s="186"/>
      <c r="K71" s="223"/>
      <c r="L71" s="211"/>
    </row>
    <row r="72" ht="15" spans="1:12">
      <c r="A72" s="189"/>
      <c r="B72" s="125"/>
      <c r="C72" s="73" t="s">
        <v>21</v>
      </c>
      <c r="D72" s="190">
        <f>报废资产审减表!D72+减值核销资产审减表!D72</f>
        <v>3109952</v>
      </c>
      <c r="E72" s="190">
        <f>报废资产审减表!E72+减值核销资产审减表!E72</f>
        <v>2329909.44</v>
      </c>
      <c r="F72" s="190">
        <f>报废资产审减表!F72+减值核销资产审减表!F72</f>
        <v>706777.76</v>
      </c>
      <c r="G72" s="190">
        <f>报废资产审减表!G72+减值核销资产审减表!G72</f>
        <v>73264.8</v>
      </c>
      <c r="H72" s="203">
        <f>报废资产审减表!H72+减值核销资产审减表!H72</f>
        <v>10</v>
      </c>
      <c r="I72" s="190">
        <f>报废资产审减表!I72+减值核销资产审减表!I72</f>
        <v>97020</v>
      </c>
      <c r="J72" s="190"/>
      <c r="K72" s="224"/>
      <c r="L72" s="211"/>
    </row>
    <row r="73" spans="1:12">
      <c r="A73" s="192">
        <v>14</v>
      </c>
      <c r="B73" s="98" t="s">
        <v>34</v>
      </c>
      <c r="C73" s="78" t="s">
        <v>17</v>
      </c>
      <c r="D73" s="193">
        <f>报废资产审减表!D73+减值核销资产审减表!D73</f>
        <v>0</v>
      </c>
      <c r="E73" s="193">
        <f>报废资产审减表!E73+减值核销资产审减表!E73</f>
        <v>0</v>
      </c>
      <c r="F73" s="193">
        <f>报废资产审减表!F73+减值核销资产审减表!F73</f>
        <v>0</v>
      </c>
      <c r="G73" s="193">
        <f>报废资产审减表!G73+减值核销资产审减表!G73</f>
        <v>0</v>
      </c>
      <c r="H73" s="235">
        <f>报废资产审减表!H73+减值核销资产审减表!H73</f>
        <v>0</v>
      </c>
      <c r="I73" s="193">
        <f>报废资产审减表!I73+减值核销资产审减表!I73</f>
        <v>0</v>
      </c>
      <c r="J73" s="193"/>
      <c r="K73" s="226"/>
      <c r="L73" s="211"/>
    </row>
    <row r="74" spans="1:12">
      <c r="A74" s="195"/>
      <c r="B74" s="101"/>
      <c r="C74" s="83" t="s">
        <v>18</v>
      </c>
      <c r="D74" s="196">
        <f>报废资产审减表!D74+减值核销资产审减表!D74</f>
        <v>0</v>
      </c>
      <c r="E74" s="196">
        <f>报废资产审减表!E74+减值核销资产审减表!E74</f>
        <v>0</v>
      </c>
      <c r="F74" s="196">
        <f>报废资产审减表!F74+减值核销资产审减表!F74</f>
        <v>0</v>
      </c>
      <c r="G74" s="196">
        <f>报废资产审减表!G74+减值核销资产审减表!G74</f>
        <v>0</v>
      </c>
      <c r="H74" s="198">
        <f>报废资产审减表!H74+减值核销资产审减表!H74</f>
        <v>0</v>
      </c>
      <c r="I74" s="227">
        <f>报废资产审减表!I74+减值核销资产审减表!I74</f>
        <v>0</v>
      </c>
      <c r="J74" s="196"/>
      <c r="K74" s="228"/>
      <c r="L74" s="211"/>
    </row>
    <row r="75" spans="1:12">
      <c r="A75" s="195"/>
      <c r="B75" s="101"/>
      <c r="C75" s="83" t="s">
        <v>19</v>
      </c>
      <c r="D75" s="196">
        <f>报废资产审减表!D75+减值核销资产审减表!D75</f>
        <v>0</v>
      </c>
      <c r="E75" s="196">
        <f>报废资产审减表!E75+减值核销资产审减表!E75</f>
        <v>0</v>
      </c>
      <c r="F75" s="196">
        <f>报废资产审减表!F75+减值核销资产审减表!F75</f>
        <v>0</v>
      </c>
      <c r="G75" s="196">
        <f>报废资产审减表!G75+减值核销资产审减表!G75</f>
        <v>0</v>
      </c>
      <c r="H75" s="198">
        <f>报废资产审减表!H75+减值核销资产审减表!H75</f>
        <v>0</v>
      </c>
      <c r="I75" s="227">
        <f>报废资产审减表!I75+减值核销资产审减表!I75</f>
        <v>0</v>
      </c>
      <c r="J75" s="196"/>
      <c r="K75" s="228"/>
      <c r="L75" s="211"/>
    </row>
    <row r="76" spans="1:12">
      <c r="A76" s="195"/>
      <c r="B76" s="101"/>
      <c r="C76" s="83" t="s">
        <v>20</v>
      </c>
      <c r="D76" s="196">
        <f>报废资产审减表!D76+减值核销资产审减表!D76</f>
        <v>0</v>
      </c>
      <c r="E76" s="196">
        <f>报废资产审减表!E76+减值核销资产审减表!E76</f>
        <v>0</v>
      </c>
      <c r="F76" s="196">
        <f>报废资产审减表!F76+减值核销资产审减表!F76</f>
        <v>0</v>
      </c>
      <c r="G76" s="196">
        <f>报废资产审减表!G76+减值核销资产审减表!G76</f>
        <v>0</v>
      </c>
      <c r="H76" s="198">
        <f>报废资产审减表!H76+减值核销资产审减表!H76</f>
        <v>0</v>
      </c>
      <c r="I76" s="227">
        <f>报废资产审减表!I76+减值核销资产审减表!I76</f>
        <v>0</v>
      </c>
      <c r="J76" s="196"/>
      <c r="K76" s="228"/>
      <c r="L76" s="211"/>
    </row>
    <row r="77" ht="15" spans="1:12">
      <c r="A77" s="199"/>
      <c r="B77" s="105"/>
      <c r="C77" s="89" t="s">
        <v>21</v>
      </c>
      <c r="D77" s="200">
        <f>报废资产审减表!D77+减值核销资产审减表!D77</f>
        <v>0</v>
      </c>
      <c r="E77" s="200">
        <f>报废资产审减表!E77+减值核销资产审减表!E77</f>
        <v>0</v>
      </c>
      <c r="F77" s="200">
        <f>报废资产审减表!F77+减值核销资产审减表!F77</f>
        <v>0</v>
      </c>
      <c r="G77" s="200">
        <f>报废资产审减表!G77+减值核销资产审减表!G77</f>
        <v>0</v>
      </c>
      <c r="H77" s="204">
        <f>报废资产审减表!H77+减值核销资产审减表!H77</f>
        <v>0</v>
      </c>
      <c r="I77" s="200">
        <f>报废资产审减表!I77+减值核销资产审减表!I77</f>
        <v>0</v>
      </c>
      <c r="J77" s="200"/>
      <c r="K77" s="229"/>
      <c r="L77" s="211"/>
    </row>
    <row r="78" spans="1:12">
      <c r="A78" s="183">
        <v>15</v>
      </c>
      <c r="B78" s="119" t="s">
        <v>35</v>
      </c>
      <c r="C78" s="62" t="s">
        <v>17</v>
      </c>
      <c r="D78" s="184">
        <f>报废资产审减表!D78+减值核销资产审减表!D78</f>
        <v>0</v>
      </c>
      <c r="E78" s="184">
        <f>报废资产审减表!E78+减值核销资产审减表!E78</f>
        <v>0</v>
      </c>
      <c r="F78" s="184">
        <f>报废资产审减表!F78+减值核销资产审减表!F78</f>
        <v>0</v>
      </c>
      <c r="G78" s="184">
        <f>报废资产审减表!G78+减值核销资产审减表!G78</f>
        <v>0</v>
      </c>
      <c r="H78" s="236">
        <f>报废资产审减表!H78+减值核销资产审减表!H78</f>
        <v>0</v>
      </c>
      <c r="I78" s="184">
        <f>报废资产审减表!I78+减值核销资产审减表!I78</f>
        <v>0</v>
      </c>
      <c r="J78" s="184"/>
      <c r="K78" s="221"/>
      <c r="L78" s="211"/>
    </row>
    <row r="79" spans="1:12">
      <c r="A79" s="185"/>
      <c r="B79" s="122"/>
      <c r="C79" s="66" t="s">
        <v>18</v>
      </c>
      <c r="D79" s="186">
        <f>报废资产审减表!D79+减值核销资产审减表!D79</f>
        <v>0</v>
      </c>
      <c r="E79" s="186">
        <f>报废资产审减表!E79+减值核销资产审减表!E79</f>
        <v>0</v>
      </c>
      <c r="F79" s="186">
        <f>报废资产审减表!F79+减值核销资产审减表!F79</f>
        <v>0</v>
      </c>
      <c r="G79" s="186">
        <f>报废资产审减表!G79+减值核销资产审减表!G79</f>
        <v>0</v>
      </c>
      <c r="H79" s="188">
        <f>报废资产审减表!H79+减值核销资产审减表!H79</f>
        <v>0</v>
      </c>
      <c r="I79" s="222">
        <f>报废资产审减表!I79+减值核销资产审减表!I79</f>
        <v>0</v>
      </c>
      <c r="J79" s="186"/>
      <c r="K79" s="223"/>
      <c r="L79" s="211"/>
    </row>
    <row r="80" spans="1:12">
      <c r="A80" s="185"/>
      <c r="B80" s="122"/>
      <c r="C80" s="66" t="s">
        <v>19</v>
      </c>
      <c r="D80" s="186">
        <f>报废资产审减表!D80+减值核销资产审减表!D80</f>
        <v>0</v>
      </c>
      <c r="E80" s="186">
        <f>报废资产审减表!E80+减值核销资产审减表!E80</f>
        <v>0</v>
      </c>
      <c r="F80" s="186">
        <f>报废资产审减表!F80+减值核销资产审减表!F80</f>
        <v>0</v>
      </c>
      <c r="G80" s="186">
        <f>报废资产审减表!G80+减值核销资产审减表!G80</f>
        <v>0</v>
      </c>
      <c r="H80" s="188">
        <f>报废资产审减表!H80+减值核销资产审减表!H80</f>
        <v>0</v>
      </c>
      <c r="I80" s="222">
        <f>报废资产审减表!I80+减值核销资产审减表!I80</f>
        <v>0</v>
      </c>
      <c r="J80" s="186"/>
      <c r="K80" s="223"/>
      <c r="L80" s="211"/>
    </row>
    <row r="81" spans="1:12">
      <c r="A81" s="185"/>
      <c r="B81" s="122"/>
      <c r="C81" s="66" t="s">
        <v>20</v>
      </c>
      <c r="D81" s="186">
        <f>报废资产审减表!D81+减值核销资产审减表!D81</f>
        <v>0</v>
      </c>
      <c r="E81" s="186">
        <f>报废资产审减表!E81+减值核销资产审减表!E81</f>
        <v>0</v>
      </c>
      <c r="F81" s="186">
        <f>报废资产审减表!F81+减值核销资产审减表!F81</f>
        <v>0</v>
      </c>
      <c r="G81" s="186">
        <f>报废资产审减表!G81+减值核销资产审减表!G81</f>
        <v>0</v>
      </c>
      <c r="H81" s="188">
        <f>报废资产审减表!H81+减值核销资产审减表!H81</f>
        <v>0</v>
      </c>
      <c r="I81" s="222">
        <f>报废资产审减表!I81+减值核销资产审减表!I81</f>
        <v>0</v>
      </c>
      <c r="J81" s="186"/>
      <c r="K81" s="223"/>
      <c r="L81" s="211"/>
    </row>
    <row r="82" ht="15" spans="1:12">
      <c r="A82" s="237"/>
      <c r="B82" s="238"/>
      <c r="C82" s="145" t="s">
        <v>21</v>
      </c>
      <c r="D82" s="239">
        <f>报废资产审减表!D82+减值核销资产审减表!D82</f>
        <v>0</v>
      </c>
      <c r="E82" s="239">
        <f>报废资产审减表!E82+减值核销资产审减表!E82</f>
        <v>0</v>
      </c>
      <c r="F82" s="239">
        <f>报废资产审减表!F82+减值核销资产审减表!F82</f>
        <v>0</v>
      </c>
      <c r="G82" s="239">
        <f>报废资产审减表!G82+减值核销资产审减表!G82</f>
        <v>0</v>
      </c>
      <c r="H82" s="240">
        <f>报废资产审减表!H82+减值核销资产审减表!H82</f>
        <v>0</v>
      </c>
      <c r="I82" s="239">
        <f>报废资产审减表!I82+减值核销资产审减表!I82</f>
        <v>0</v>
      </c>
      <c r="J82" s="239"/>
      <c r="K82" s="256"/>
      <c r="L82" s="211"/>
    </row>
    <row r="83" spans="1:12">
      <c r="A83" s="241">
        <v>16</v>
      </c>
      <c r="B83" s="242" t="s">
        <v>36</v>
      </c>
      <c r="C83" s="147" t="s">
        <v>17</v>
      </c>
      <c r="D83" s="243">
        <f>报废资产审减表!D83+减值核销资产审减表!D83</f>
        <v>10207874.37</v>
      </c>
      <c r="E83" s="243">
        <f>报废资产审减表!E83+减值核销资产审减表!E83</f>
        <v>8886720.03</v>
      </c>
      <c r="F83" s="243">
        <f>报废资产审减表!F83+减值核销资产审减表!F83</f>
        <v>810760.62</v>
      </c>
      <c r="G83" s="243">
        <f>报废资产审减表!G83+减值核销资产审减表!G83</f>
        <v>510393.72</v>
      </c>
      <c r="H83" s="244">
        <f>报废资产审减表!H83+减值核销资产审减表!H83</f>
        <v>3</v>
      </c>
      <c r="I83" s="243">
        <f>报废资产审减表!I83+减值核销资产审减表!I83</f>
        <v>0</v>
      </c>
      <c r="J83" s="243">
        <f>I83-G83</f>
        <v>-510393.72</v>
      </c>
      <c r="K83" s="257">
        <f>J83/G83</f>
        <v>-1</v>
      </c>
      <c r="L83" s="211"/>
    </row>
    <row r="84" spans="1:12">
      <c r="A84" s="245"/>
      <c r="B84" s="246"/>
      <c r="C84" s="151" t="s">
        <v>18</v>
      </c>
      <c r="D84" s="247">
        <f>报废资产审减表!D84+减值核销资产审减表!D84</f>
        <v>20328326.96</v>
      </c>
      <c r="E84" s="247">
        <f>报废资产审减表!E84+减值核销资产审减表!E84</f>
        <v>18561136.57</v>
      </c>
      <c r="F84" s="247">
        <f>报废资产审减表!F84+减值核销资产审减表!F84</f>
        <v>960886.73</v>
      </c>
      <c r="G84" s="247">
        <f>报废资产审减表!G84+减值核销资产审减表!G84</f>
        <v>806303.66</v>
      </c>
      <c r="H84" s="248">
        <f>报废资产审减表!H84+减值核销资产审减表!H84</f>
        <v>54</v>
      </c>
      <c r="I84" s="247">
        <f>报废资产审减表!I84+减值核销资产审减表!I84</f>
        <v>312200</v>
      </c>
      <c r="J84" s="247">
        <f>I84-G84</f>
        <v>-494103.66</v>
      </c>
      <c r="K84" s="258">
        <f>J84/G84</f>
        <v>-0.612800963845309</v>
      </c>
      <c r="L84" s="211"/>
    </row>
    <row r="85" ht="13.5" customHeight="1" spans="1:12">
      <c r="A85" s="245"/>
      <c r="B85" s="246"/>
      <c r="C85" s="151" t="s">
        <v>19</v>
      </c>
      <c r="D85" s="247">
        <f>报废资产审减表!D85+减值核销资产审减表!D85</f>
        <v>145176590.31</v>
      </c>
      <c r="E85" s="247">
        <f>报废资产审减表!E85+减值核销资产审减表!E85</f>
        <v>134883450.21</v>
      </c>
      <c r="F85" s="247">
        <f>报废资产审减表!F85+减值核销资产审减表!F85</f>
        <v>0</v>
      </c>
      <c r="G85" s="247">
        <f>报废资产审减表!G85+减值核销资产审减表!G85</f>
        <v>10293140.1</v>
      </c>
      <c r="H85" s="248">
        <f>报废资产审减表!H85+减值核销资产审减表!H85</f>
        <v>154</v>
      </c>
      <c r="I85" s="247">
        <f>报废资产审减表!I85+减值核销资产审减表!I85</f>
        <v>5404970</v>
      </c>
      <c r="J85" s="247">
        <f>I85-G85</f>
        <v>-4888170.1</v>
      </c>
      <c r="K85" s="258">
        <f>J85/G85</f>
        <v>-0.474895906643688</v>
      </c>
      <c r="L85" s="211"/>
    </row>
    <row r="86" spans="1:12">
      <c r="A86" s="245"/>
      <c r="B86" s="246"/>
      <c r="C86" s="151" t="s">
        <v>20</v>
      </c>
      <c r="D86" s="247">
        <f>报废资产审减表!D86+减值核销资产审减表!D86</f>
        <v>0</v>
      </c>
      <c r="E86" s="247">
        <f>报废资产审减表!E86+减值核销资产审减表!E86</f>
        <v>0</v>
      </c>
      <c r="F86" s="247">
        <f>报废资产审减表!F86+减值核销资产审减表!F86</f>
        <v>0</v>
      </c>
      <c r="G86" s="247">
        <f>报废资产审减表!G86+减值核销资产审减表!G86</f>
        <v>0</v>
      </c>
      <c r="H86" s="248">
        <f>报废资产审减表!H86+减值核销资产审减表!H86</f>
        <v>0</v>
      </c>
      <c r="I86" s="247">
        <f>报废资产审减表!I86+减值核销资产审减表!I86</f>
        <v>0</v>
      </c>
      <c r="J86" s="247">
        <f>I86-G86</f>
        <v>0</v>
      </c>
      <c r="K86" s="258" t="e">
        <f>J86/G86</f>
        <v>#DIV/0!</v>
      </c>
      <c r="L86" s="211"/>
    </row>
    <row r="87" ht="15" spans="1:12">
      <c r="A87" s="249"/>
      <c r="B87" s="250"/>
      <c r="C87" s="155" t="s">
        <v>21</v>
      </c>
      <c r="D87" s="251">
        <f>报废资产审减表!D87+减值核销资产审减表!D87</f>
        <v>175712791.64</v>
      </c>
      <c r="E87" s="251">
        <f>报废资产审减表!E87+减值核销资产审减表!E87</f>
        <v>162331306.81</v>
      </c>
      <c r="F87" s="251">
        <f>报废资产审减表!F87+减值核销资产审减表!F87</f>
        <v>1771647.35</v>
      </c>
      <c r="G87" s="251">
        <f>报废资产审减表!G87+减值核销资产审减表!G87</f>
        <v>11609837.48</v>
      </c>
      <c r="H87" s="252">
        <f>报废资产审减表!H87+减值核销资产审减表!H87</f>
        <v>211</v>
      </c>
      <c r="I87" s="259">
        <f>报废资产审减表!I87+减值核销资产审减表!I87</f>
        <v>5717170</v>
      </c>
      <c r="J87" s="251">
        <f>I87-G87</f>
        <v>-5892667.48</v>
      </c>
      <c r="K87" s="260">
        <f>J87/G87</f>
        <v>-0.507558136808647</v>
      </c>
      <c r="L87" s="211"/>
    </row>
    <row r="90" spans="4:9">
      <c r="D90" s="253"/>
      <c r="E90" s="253"/>
      <c r="F90" s="253"/>
      <c r="G90" s="253"/>
      <c r="H90" s="253"/>
      <c r="I90" s="253"/>
    </row>
    <row r="91" ht="25.5" customHeight="1" spans="4:9">
      <c r="D91" s="253"/>
      <c r="E91" s="253"/>
      <c r="F91" s="253"/>
      <c r="G91" s="253"/>
      <c r="H91" s="253"/>
      <c r="I91" s="253"/>
    </row>
    <row r="92" spans="4:9">
      <c r="D92" s="253"/>
      <c r="E92" s="253"/>
      <c r="F92" s="253"/>
      <c r="G92" s="253"/>
      <c r="H92" s="253"/>
      <c r="I92" s="253"/>
    </row>
    <row r="93" spans="4:9">
      <c r="D93" s="253"/>
      <c r="E93" s="253"/>
      <c r="F93" s="253"/>
      <c r="G93" s="253"/>
      <c r="H93" s="253"/>
      <c r="I93" s="253"/>
    </row>
    <row r="94" spans="4:10">
      <c r="D94" s="253"/>
      <c r="E94" s="253"/>
      <c r="F94" s="253"/>
      <c r="G94" s="253"/>
      <c r="H94" s="253"/>
      <c r="I94" s="253"/>
      <c r="J94" s="253">
        <f>报废资产审减表!J87+减值核销资产审减表!J87</f>
        <v>-5339527.02</v>
      </c>
    </row>
    <row r="95" spans="4:8">
      <c r="D95" s="253"/>
      <c r="E95" s="253"/>
      <c r="F95" s="253"/>
      <c r="G95" s="253"/>
      <c r="H95" s="253"/>
    </row>
    <row r="96" spans="5:9">
      <c r="E96" s="253"/>
      <c r="F96" s="253"/>
      <c r="G96" s="253"/>
      <c r="H96" s="253"/>
      <c r="I96" s="253"/>
    </row>
    <row r="97" spans="4:9">
      <c r="D97" s="253"/>
      <c r="E97" s="253"/>
      <c r="F97" s="253"/>
      <c r="G97" s="253"/>
      <c r="H97" s="253"/>
      <c r="I97" s="253"/>
    </row>
    <row r="98" spans="4:9">
      <c r="D98" s="253"/>
      <c r="E98" s="253"/>
      <c r="F98" s="253"/>
      <c r="G98" s="253"/>
      <c r="H98" s="253"/>
      <c r="I98" s="253"/>
    </row>
    <row r="99" spans="4:9">
      <c r="D99" s="253"/>
      <c r="E99" s="253"/>
      <c r="F99" s="253"/>
      <c r="G99" s="253"/>
      <c r="H99" s="253"/>
      <c r="I99" s="253"/>
    </row>
    <row r="100" spans="4:9">
      <c r="D100" s="253"/>
      <c r="E100" s="253"/>
      <c r="F100" s="253"/>
      <c r="G100" s="253"/>
      <c r="H100" s="253"/>
      <c r="I100" s="253"/>
    </row>
    <row r="101" spans="4:9">
      <c r="D101" s="253"/>
      <c r="E101" s="253"/>
      <c r="F101" s="253"/>
      <c r="G101" s="253"/>
      <c r="H101" s="253"/>
      <c r="I101" s="253"/>
    </row>
  </sheetData>
  <mergeCells count="41">
    <mergeCell ref="A2:I2"/>
    <mergeCell ref="A3:I3"/>
    <mergeCell ref="D6:H6"/>
    <mergeCell ref="A6:A7"/>
    <mergeCell ref="A8:A12"/>
    <mergeCell ref="A13:A17"/>
    <mergeCell ref="A18:A22"/>
    <mergeCell ref="A23:A27"/>
    <mergeCell ref="A28:A32"/>
    <mergeCell ref="A33:A37"/>
    <mergeCell ref="A38:A42"/>
    <mergeCell ref="A43:A47"/>
    <mergeCell ref="A48:A52"/>
    <mergeCell ref="A53:A57"/>
    <mergeCell ref="A58:A62"/>
    <mergeCell ref="A63:A67"/>
    <mergeCell ref="A68:A72"/>
    <mergeCell ref="A73:A77"/>
    <mergeCell ref="A78:A82"/>
    <mergeCell ref="A83:A87"/>
    <mergeCell ref="B6:B7"/>
    <mergeCell ref="B8:B12"/>
    <mergeCell ref="B13:B17"/>
    <mergeCell ref="B18:B22"/>
    <mergeCell ref="B23:B27"/>
    <mergeCell ref="B28:B32"/>
    <mergeCell ref="B33:B37"/>
    <mergeCell ref="B38:B42"/>
    <mergeCell ref="B43:B47"/>
    <mergeCell ref="B48:B52"/>
    <mergeCell ref="B53:B57"/>
    <mergeCell ref="B58:B62"/>
    <mergeCell ref="B63:B67"/>
    <mergeCell ref="B68:B72"/>
    <mergeCell ref="B73:B77"/>
    <mergeCell ref="B78:B82"/>
    <mergeCell ref="B83:B87"/>
    <mergeCell ref="C6:C7"/>
    <mergeCell ref="I6:I7"/>
    <mergeCell ref="J6:J7"/>
    <mergeCell ref="K6:K7"/>
  </mergeCells>
  <pageMargins left="0.75" right="0.75" top="1" bottom="1" header="0.5" footer="0.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>
    <tabColor indexed="53"/>
  </sheetPr>
  <dimension ref="A1:L102"/>
  <sheetViews>
    <sheetView topLeftCell="A58" workbookViewId="0">
      <selection activeCell="D87" sqref="D87"/>
    </sheetView>
  </sheetViews>
  <sheetFormatPr defaultColWidth="8.7" defaultRowHeight="14.25"/>
  <cols>
    <col min="1" max="1" width="5.5" style="167"/>
    <col min="2" max="2" width="4.6" style="167" customWidth="1"/>
    <col min="3" max="3" width="17.2" style="167" customWidth="1"/>
    <col min="4" max="4" width="17.2" style="167"/>
    <col min="5" max="5" width="16.7" style="167" customWidth="1"/>
    <col min="6" max="6" width="15" style="167" customWidth="1"/>
    <col min="7" max="7" width="16.1" style="167"/>
    <col min="8" max="8" width="13.5" style="168" customWidth="1"/>
    <col min="9" max="9" width="18.9" style="169" customWidth="1"/>
    <col min="10" max="10" width="16.1" style="167" hidden="1" customWidth="1"/>
    <col min="11" max="11" width="11.7" style="170" customWidth="1"/>
    <col min="12" max="256" width="8.7" style="167"/>
  </cols>
  <sheetData>
    <row r="1" spans="10:12">
      <c r="J1" s="211"/>
      <c r="K1" s="212"/>
      <c r="L1" s="211"/>
    </row>
    <row r="2" ht="25.5" spans="1:12">
      <c r="A2" s="171" t="s">
        <v>0</v>
      </c>
      <c r="B2" s="171"/>
      <c r="C2" s="171"/>
      <c r="D2" s="171"/>
      <c r="E2" s="171"/>
      <c r="F2" s="171"/>
      <c r="G2" s="171"/>
      <c r="H2" s="171"/>
      <c r="I2" s="171"/>
      <c r="J2" s="211"/>
      <c r="K2" s="212"/>
      <c r="L2" s="211"/>
    </row>
    <row r="3" ht="13.95" customHeight="1" spans="1:12">
      <c r="A3" s="166" t="s">
        <v>1</v>
      </c>
      <c r="B3" s="166"/>
      <c r="C3" s="166"/>
      <c r="D3" s="166"/>
      <c r="E3" s="166"/>
      <c r="F3" s="166"/>
      <c r="G3" s="166"/>
      <c r="H3" s="166"/>
      <c r="I3" s="166"/>
      <c r="J3" s="211"/>
      <c r="K3" s="212"/>
      <c r="L3" s="211"/>
    </row>
    <row r="4" ht="13.95" customHeight="1" spans="1:12">
      <c r="A4" s="173"/>
      <c r="B4" s="173"/>
      <c r="C4" s="173"/>
      <c r="D4" s="173"/>
      <c r="E4" s="173"/>
      <c r="F4" s="173"/>
      <c r="G4" s="173"/>
      <c r="H4" s="174"/>
      <c r="J4" s="211"/>
      <c r="K4" s="212"/>
      <c r="L4" s="211"/>
    </row>
    <row r="5" ht="13.95" customHeight="1" spans="1:12">
      <c r="A5" s="175" t="s">
        <v>2</v>
      </c>
      <c r="B5" s="175"/>
      <c r="C5" s="175"/>
      <c r="D5" s="175"/>
      <c r="E5" s="175"/>
      <c r="F5" s="175"/>
      <c r="G5" s="175"/>
      <c r="H5" s="176"/>
      <c r="I5" s="213" t="s">
        <v>3</v>
      </c>
      <c r="J5" s="211"/>
      <c r="K5" s="212"/>
      <c r="L5" s="211"/>
    </row>
    <row r="6" ht="15" customHeight="1" spans="1:12">
      <c r="A6" s="177" t="s">
        <v>4</v>
      </c>
      <c r="B6" s="178" t="s">
        <v>5</v>
      </c>
      <c r="C6" s="177" t="s">
        <v>6</v>
      </c>
      <c r="D6" s="179" t="s">
        <v>7</v>
      </c>
      <c r="E6" s="179"/>
      <c r="F6" s="179"/>
      <c r="G6" s="179"/>
      <c r="H6" s="179"/>
      <c r="I6" s="214" t="s">
        <v>8</v>
      </c>
      <c r="J6" s="215" t="s">
        <v>9</v>
      </c>
      <c r="K6" s="216" t="s">
        <v>10</v>
      </c>
      <c r="L6" s="211"/>
    </row>
    <row r="7" s="166" customFormat="1" ht="15" spans="1:12">
      <c r="A7" s="178"/>
      <c r="B7" s="180"/>
      <c r="C7" s="178"/>
      <c r="D7" s="181" t="s">
        <v>11</v>
      </c>
      <c r="E7" s="181" t="s">
        <v>12</v>
      </c>
      <c r="F7" s="181" t="s">
        <v>13</v>
      </c>
      <c r="G7" s="181" t="s">
        <v>14</v>
      </c>
      <c r="H7" s="182" t="s">
        <v>15</v>
      </c>
      <c r="I7" s="217"/>
      <c r="J7" s="218"/>
      <c r="K7" s="219"/>
      <c r="L7" s="220"/>
    </row>
    <row r="8" customHeight="1" spans="1:12">
      <c r="A8" s="183">
        <v>1</v>
      </c>
      <c r="B8" s="119" t="s">
        <v>16</v>
      </c>
      <c r="C8" s="62" t="s">
        <v>17</v>
      </c>
      <c r="D8" s="184"/>
      <c r="E8" s="184"/>
      <c r="F8" s="184"/>
      <c r="G8" s="184"/>
      <c r="H8" s="202"/>
      <c r="I8" s="230"/>
      <c r="J8" s="184"/>
      <c r="K8" s="221"/>
      <c r="L8" s="211"/>
    </row>
    <row r="9" spans="1:12">
      <c r="A9" s="185"/>
      <c r="B9" s="122"/>
      <c r="C9" s="66" t="s">
        <v>18</v>
      </c>
      <c r="D9" s="186">
        <v>371464.6</v>
      </c>
      <c r="E9" s="186">
        <v>346238.48</v>
      </c>
      <c r="F9" s="186">
        <v>0</v>
      </c>
      <c r="G9" s="186">
        <v>25226.12</v>
      </c>
      <c r="H9" s="187">
        <v>2</v>
      </c>
      <c r="I9" s="222">
        <v>19740</v>
      </c>
      <c r="J9" s="186"/>
      <c r="K9" s="223"/>
      <c r="L9" s="211"/>
    </row>
    <row r="10" spans="1:12">
      <c r="A10" s="185"/>
      <c r="B10" s="122"/>
      <c r="C10" s="66" t="s">
        <v>19</v>
      </c>
      <c r="D10" s="186">
        <v>97887757.59</v>
      </c>
      <c r="E10" s="186">
        <v>87868604.67</v>
      </c>
      <c r="F10" s="186"/>
      <c r="G10" s="186">
        <v>10019152.92</v>
      </c>
      <c r="H10" s="188">
        <v>25</v>
      </c>
      <c r="I10" s="222">
        <v>3634945</v>
      </c>
      <c r="J10" s="186"/>
      <c r="K10" s="223"/>
      <c r="L10" s="211"/>
    </row>
    <row r="11" spans="1:12">
      <c r="A11" s="185"/>
      <c r="B11" s="122"/>
      <c r="C11" s="66" t="s">
        <v>20</v>
      </c>
      <c r="D11" s="186"/>
      <c r="E11" s="186"/>
      <c r="F11" s="69"/>
      <c r="G11" s="69"/>
      <c r="H11" s="188"/>
      <c r="I11" s="222"/>
      <c r="J11" s="186"/>
      <c r="K11" s="223"/>
      <c r="L11" s="211"/>
    </row>
    <row r="12" ht="15" spans="1:12">
      <c r="A12" s="189"/>
      <c r="B12" s="125"/>
      <c r="C12" s="73" t="s">
        <v>21</v>
      </c>
      <c r="D12" s="190">
        <f t="shared" ref="D12:I12" si="0">SUM(D8:D11)</f>
        <v>98259222.19</v>
      </c>
      <c r="E12" s="190">
        <f t="shared" si="0"/>
        <v>88214843.15</v>
      </c>
      <c r="F12" s="190">
        <f t="shared" si="0"/>
        <v>0</v>
      </c>
      <c r="G12" s="190">
        <f t="shared" si="0"/>
        <v>10044379.04</v>
      </c>
      <c r="H12" s="191">
        <f t="shared" si="0"/>
        <v>27</v>
      </c>
      <c r="I12" s="190">
        <f t="shared" si="0"/>
        <v>3654685</v>
      </c>
      <c r="J12" s="190"/>
      <c r="K12" s="224"/>
      <c r="L12" s="211"/>
    </row>
    <row r="13" customHeight="1" spans="1:12">
      <c r="A13" s="192">
        <v>2</v>
      </c>
      <c r="B13" s="98" t="s">
        <v>22</v>
      </c>
      <c r="C13" s="78" t="s">
        <v>17</v>
      </c>
      <c r="D13" s="193"/>
      <c r="E13" s="193"/>
      <c r="F13" s="193"/>
      <c r="G13" s="193"/>
      <c r="H13" s="194"/>
      <c r="I13" s="225"/>
      <c r="J13" s="193"/>
      <c r="K13" s="226"/>
      <c r="L13" s="211"/>
    </row>
    <row r="14" spans="1:12">
      <c r="A14" s="195"/>
      <c r="B14" s="101"/>
      <c r="C14" s="83" t="s">
        <v>18</v>
      </c>
      <c r="D14" s="196">
        <v>4410.9</v>
      </c>
      <c r="E14" s="196">
        <v>4190.36</v>
      </c>
      <c r="F14" s="196">
        <v>0</v>
      </c>
      <c r="G14" s="196">
        <v>220.54</v>
      </c>
      <c r="H14" s="197">
        <v>1</v>
      </c>
      <c r="I14" s="227"/>
      <c r="J14" s="196"/>
      <c r="K14" s="228"/>
      <c r="L14" s="211"/>
    </row>
    <row r="15" spans="1:12">
      <c r="A15" s="195"/>
      <c r="B15" s="101"/>
      <c r="C15" s="83" t="s">
        <v>19</v>
      </c>
      <c r="D15" s="196"/>
      <c r="E15" s="196"/>
      <c r="F15" s="196"/>
      <c r="G15" s="196"/>
      <c r="H15" s="198"/>
      <c r="I15" s="227"/>
      <c r="J15" s="196"/>
      <c r="K15" s="228"/>
      <c r="L15" s="211"/>
    </row>
    <row r="16" spans="1:12">
      <c r="A16" s="195"/>
      <c r="B16" s="101"/>
      <c r="C16" s="83" t="s">
        <v>20</v>
      </c>
      <c r="D16" s="196"/>
      <c r="E16" s="196"/>
      <c r="F16" s="196"/>
      <c r="G16" s="196"/>
      <c r="H16" s="198"/>
      <c r="I16" s="227"/>
      <c r="J16" s="196"/>
      <c r="K16" s="228"/>
      <c r="L16" s="211"/>
    </row>
    <row r="17" ht="15" spans="1:12">
      <c r="A17" s="199"/>
      <c r="B17" s="105"/>
      <c r="C17" s="89" t="s">
        <v>21</v>
      </c>
      <c r="D17" s="200">
        <f t="shared" ref="D17:I17" si="1">SUM(D13:D16)</f>
        <v>4410.9</v>
      </c>
      <c r="E17" s="200">
        <f t="shared" si="1"/>
        <v>4190.36</v>
      </c>
      <c r="F17" s="200">
        <f t="shared" si="1"/>
        <v>0</v>
      </c>
      <c r="G17" s="200">
        <f t="shared" si="1"/>
        <v>220.54</v>
      </c>
      <c r="H17" s="201">
        <f t="shared" si="1"/>
        <v>1</v>
      </c>
      <c r="I17" s="200">
        <f t="shared" si="1"/>
        <v>0</v>
      </c>
      <c r="J17" s="200"/>
      <c r="K17" s="229"/>
      <c r="L17" s="211"/>
    </row>
    <row r="18" customHeight="1" spans="1:12">
      <c r="A18" s="183">
        <v>3</v>
      </c>
      <c r="B18" s="119" t="s">
        <v>23</v>
      </c>
      <c r="C18" s="62" t="s">
        <v>17</v>
      </c>
      <c r="D18" s="184"/>
      <c r="E18" s="184"/>
      <c r="F18" s="184"/>
      <c r="G18" s="184"/>
      <c r="H18" s="202"/>
      <c r="I18" s="230"/>
      <c r="J18" s="184"/>
      <c r="K18" s="221"/>
      <c r="L18" s="211"/>
    </row>
    <row r="19" spans="1:12">
      <c r="A19" s="185"/>
      <c r="B19" s="122"/>
      <c r="C19" s="66" t="s">
        <v>18</v>
      </c>
      <c r="D19" s="186"/>
      <c r="E19" s="186"/>
      <c r="F19" s="186"/>
      <c r="G19" s="186"/>
      <c r="H19" s="188"/>
      <c r="I19" s="222"/>
      <c r="J19" s="186"/>
      <c r="K19" s="223"/>
      <c r="L19" s="211"/>
    </row>
    <row r="20" spans="1:12">
      <c r="A20" s="185"/>
      <c r="B20" s="122"/>
      <c r="C20" s="66" t="s">
        <v>19</v>
      </c>
      <c r="D20" s="186"/>
      <c r="E20" s="186"/>
      <c r="F20" s="69"/>
      <c r="G20" s="186"/>
      <c r="H20" s="188"/>
      <c r="I20" s="222"/>
      <c r="J20" s="186"/>
      <c r="K20" s="223"/>
      <c r="L20" s="211"/>
    </row>
    <row r="21" spans="1:12">
      <c r="A21" s="185"/>
      <c r="B21" s="122"/>
      <c r="C21" s="66" t="s">
        <v>20</v>
      </c>
      <c r="D21" s="186"/>
      <c r="E21" s="186"/>
      <c r="F21" s="186"/>
      <c r="G21" s="186"/>
      <c r="H21" s="188"/>
      <c r="I21" s="222"/>
      <c r="J21" s="186"/>
      <c r="K21" s="223"/>
      <c r="L21" s="211"/>
    </row>
    <row r="22" ht="15" spans="1:12">
      <c r="A22" s="189"/>
      <c r="B22" s="125"/>
      <c r="C22" s="73" t="s">
        <v>21</v>
      </c>
      <c r="D22" s="190">
        <f t="shared" ref="D22:I22" si="2">SUM(D18:D21)</f>
        <v>0</v>
      </c>
      <c r="E22" s="190">
        <f t="shared" si="2"/>
        <v>0</v>
      </c>
      <c r="F22" s="190">
        <f t="shared" si="2"/>
        <v>0</v>
      </c>
      <c r="G22" s="190">
        <f t="shared" si="2"/>
        <v>0</v>
      </c>
      <c r="H22" s="203">
        <f t="shared" si="2"/>
        <v>0</v>
      </c>
      <c r="I22" s="190">
        <f t="shared" si="2"/>
        <v>0</v>
      </c>
      <c r="J22" s="190"/>
      <c r="K22" s="224"/>
      <c r="L22" s="211"/>
    </row>
    <row r="23" customHeight="1" spans="1:12">
      <c r="A23" s="192">
        <v>4</v>
      </c>
      <c r="B23" s="98" t="s">
        <v>24</v>
      </c>
      <c r="C23" s="78" t="s">
        <v>17</v>
      </c>
      <c r="D23" s="193"/>
      <c r="E23" s="193"/>
      <c r="F23" s="193"/>
      <c r="G23" s="193"/>
      <c r="H23" s="194"/>
      <c r="I23" s="225"/>
      <c r="J23" s="193"/>
      <c r="K23" s="226"/>
      <c r="L23" s="211"/>
    </row>
    <row r="24" spans="1:12">
      <c r="A24" s="195"/>
      <c r="B24" s="101"/>
      <c r="C24" s="83" t="s">
        <v>18</v>
      </c>
      <c r="D24" s="196"/>
      <c r="E24" s="196"/>
      <c r="F24" s="196"/>
      <c r="G24" s="196"/>
      <c r="H24" s="198"/>
      <c r="I24" s="227"/>
      <c r="J24" s="196"/>
      <c r="K24" s="228"/>
      <c r="L24" s="211"/>
    </row>
    <row r="25" spans="1:12">
      <c r="A25" s="195"/>
      <c r="B25" s="101"/>
      <c r="C25" s="83" t="s">
        <v>19</v>
      </c>
      <c r="D25" s="196">
        <v>14476975.24</v>
      </c>
      <c r="E25" s="196">
        <v>14476975.24</v>
      </c>
      <c r="F25" s="196"/>
      <c r="G25" s="196"/>
      <c r="H25" s="198">
        <v>14</v>
      </c>
      <c r="I25" s="227">
        <v>627542</v>
      </c>
      <c r="J25" s="196"/>
      <c r="K25" s="228"/>
      <c r="L25" s="211"/>
    </row>
    <row r="26" spans="1:12">
      <c r="A26" s="195"/>
      <c r="B26" s="101"/>
      <c r="C26" s="83" t="s">
        <v>20</v>
      </c>
      <c r="D26" s="196"/>
      <c r="E26" s="196"/>
      <c r="F26" s="196"/>
      <c r="G26" s="196"/>
      <c r="H26" s="198"/>
      <c r="I26" s="227"/>
      <c r="J26" s="196"/>
      <c r="K26" s="228"/>
      <c r="L26" s="211"/>
    </row>
    <row r="27" ht="15" spans="1:12">
      <c r="A27" s="199"/>
      <c r="B27" s="105"/>
      <c r="C27" s="89" t="s">
        <v>21</v>
      </c>
      <c r="D27" s="200">
        <f t="shared" ref="D27:I27" si="3">SUM(D23:D26)</f>
        <v>14476975.24</v>
      </c>
      <c r="E27" s="200">
        <f t="shared" si="3"/>
        <v>14476975.24</v>
      </c>
      <c r="F27" s="200">
        <f t="shared" si="3"/>
        <v>0</v>
      </c>
      <c r="G27" s="200">
        <f t="shared" si="3"/>
        <v>0</v>
      </c>
      <c r="H27" s="204">
        <f t="shared" si="3"/>
        <v>14</v>
      </c>
      <c r="I27" s="200">
        <f t="shared" si="3"/>
        <v>627542</v>
      </c>
      <c r="J27" s="200"/>
      <c r="K27" s="229"/>
      <c r="L27" s="211"/>
    </row>
    <row r="28" customHeight="1" spans="1:12">
      <c r="A28" s="183">
        <v>5</v>
      </c>
      <c r="B28" s="119" t="s">
        <v>25</v>
      </c>
      <c r="C28" s="62" t="s">
        <v>17</v>
      </c>
      <c r="D28" s="184">
        <v>184296</v>
      </c>
      <c r="E28" s="184">
        <v>175081.2</v>
      </c>
      <c r="F28" s="184">
        <v>0</v>
      </c>
      <c r="G28" s="184">
        <v>9214.8</v>
      </c>
      <c r="H28" s="202">
        <v>1</v>
      </c>
      <c r="I28" s="230"/>
      <c r="J28" s="184"/>
      <c r="K28" s="221"/>
      <c r="L28" s="211"/>
    </row>
    <row r="29" spans="1:12">
      <c r="A29" s="185"/>
      <c r="B29" s="122"/>
      <c r="C29" s="66" t="s">
        <v>18</v>
      </c>
      <c r="D29" s="186">
        <v>239406.68</v>
      </c>
      <c r="E29" s="186">
        <v>227436.35</v>
      </c>
      <c r="F29" s="186">
        <v>0</v>
      </c>
      <c r="G29" s="186">
        <v>11970.33</v>
      </c>
      <c r="H29" s="188">
        <v>3</v>
      </c>
      <c r="I29" s="222"/>
      <c r="J29" s="186"/>
      <c r="K29" s="223"/>
      <c r="L29" s="211"/>
    </row>
    <row r="30" spans="1:12">
      <c r="A30" s="185"/>
      <c r="B30" s="122"/>
      <c r="C30" s="66" t="s">
        <v>19</v>
      </c>
      <c r="D30" s="186"/>
      <c r="E30" s="186"/>
      <c r="F30" s="69"/>
      <c r="G30" s="186"/>
      <c r="H30" s="188"/>
      <c r="I30" s="222"/>
      <c r="J30" s="186"/>
      <c r="K30" s="223"/>
      <c r="L30" s="211"/>
    </row>
    <row r="31" spans="1:12">
      <c r="A31" s="185"/>
      <c r="B31" s="122"/>
      <c r="C31" s="66" t="s">
        <v>20</v>
      </c>
      <c r="D31" s="186"/>
      <c r="E31" s="186"/>
      <c r="F31" s="186"/>
      <c r="G31" s="186"/>
      <c r="H31" s="188"/>
      <c r="I31" s="222"/>
      <c r="J31" s="186"/>
      <c r="K31" s="223"/>
      <c r="L31" s="211"/>
    </row>
    <row r="32" ht="15" spans="1:12">
      <c r="A32" s="189"/>
      <c r="B32" s="125"/>
      <c r="C32" s="73" t="s">
        <v>21</v>
      </c>
      <c r="D32" s="190">
        <f t="shared" ref="D32:I32" si="4">SUM(D28:D31)</f>
        <v>423702.68</v>
      </c>
      <c r="E32" s="190">
        <f t="shared" si="4"/>
        <v>402517.55</v>
      </c>
      <c r="F32" s="190">
        <f t="shared" si="4"/>
        <v>0</v>
      </c>
      <c r="G32" s="190">
        <f t="shared" si="4"/>
        <v>21185.13</v>
      </c>
      <c r="H32" s="203">
        <f t="shared" si="4"/>
        <v>4</v>
      </c>
      <c r="I32" s="190">
        <f t="shared" si="4"/>
        <v>0</v>
      </c>
      <c r="J32" s="190"/>
      <c r="K32" s="224"/>
      <c r="L32" s="211"/>
    </row>
    <row r="33" customHeight="1" spans="1:12">
      <c r="A33" s="192">
        <v>6</v>
      </c>
      <c r="B33" s="98" t="s">
        <v>26</v>
      </c>
      <c r="C33" s="78" t="s">
        <v>17</v>
      </c>
      <c r="D33" s="193"/>
      <c r="E33" s="193"/>
      <c r="F33" s="193"/>
      <c r="G33" s="193"/>
      <c r="H33" s="194"/>
      <c r="I33" s="225"/>
      <c r="J33" s="193"/>
      <c r="K33" s="226"/>
      <c r="L33" s="211"/>
    </row>
    <row r="34" spans="1:12">
      <c r="A34" s="195"/>
      <c r="B34" s="101"/>
      <c r="C34" s="83" t="s">
        <v>18</v>
      </c>
      <c r="D34" s="196"/>
      <c r="E34" s="196"/>
      <c r="F34" s="196"/>
      <c r="G34" s="196"/>
      <c r="H34" s="198"/>
      <c r="I34" s="227"/>
      <c r="J34" s="196"/>
      <c r="K34" s="228"/>
      <c r="L34" s="211"/>
    </row>
    <row r="35" spans="1:12">
      <c r="A35" s="195"/>
      <c r="B35" s="101"/>
      <c r="C35" s="83" t="s">
        <v>19</v>
      </c>
      <c r="D35" s="196"/>
      <c r="E35" s="196"/>
      <c r="F35" s="205"/>
      <c r="G35" s="196"/>
      <c r="H35" s="198"/>
      <c r="I35" s="227"/>
      <c r="J35" s="196"/>
      <c r="K35" s="228"/>
      <c r="L35" s="211"/>
    </row>
    <row r="36" spans="1:12">
      <c r="A36" s="195"/>
      <c r="B36" s="101"/>
      <c r="C36" s="83" t="s">
        <v>20</v>
      </c>
      <c r="D36" s="196"/>
      <c r="E36" s="196"/>
      <c r="F36" s="196"/>
      <c r="G36" s="196"/>
      <c r="H36" s="198"/>
      <c r="I36" s="227"/>
      <c r="J36" s="196"/>
      <c r="K36" s="228"/>
      <c r="L36" s="211"/>
    </row>
    <row r="37" ht="15" spans="1:12">
      <c r="A37" s="199"/>
      <c r="B37" s="105"/>
      <c r="C37" s="89" t="s">
        <v>21</v>
      </c>
      <c r="D37" s="200">
        <f t="shared" ref="D37:I37" si="5">SUM(D33:D36)</f>
        <v>0</v>
      </c>
      <c r="E37" s="200">
        <f t="shared" si="5"/>
        <v>0</v>
      </c>
      <c r="F37" s="200">
        <f t="shared" si="5"/>
        <v>0</v>
      </c>
      <c r="G37" s="200">
        <f t="shared" si="5"/>
        <v>0</v>
      </c>
      <c r="H37" s="204">
        <f t="shared" si="5"/>
        <v>0</v>
      </c>
      <c r="I37" s="200">
        <f t="shared" si="5"/>
        <v>0</v>
      </c>
      <c r="J37" s="200"/>
      <c r="K37" s="229"/>
      <c r="L37" s="211"/>
    </row>
    <row r="38" customHeight="1" spans="1:12">
      <c r="A38" s="183">
        <v>7</v>
      </c>
      <c r="B38" s="119" t="s">
        <v>27</v>
      </c>
      <c r="C38" s="62" t="s">
        <v>17</v>
      </c>
      <c r="D38" s="184"/>
      <c r="E38" s="184"/>
      <c r="F38" s="184"/>
      <c r="G38" s="184"/>
      <c r="H38" s="202"/>
      <c r="I38" s="230"/>
      <c r="J38" s="184"/>
      <c r="K38" s="221"/>
      <c r="L38" s="211"/>
    </row>
    <row r="39" spans="1:12">
      <c r="A39" s="185"/>
      <c r="B39" s="122"/>
      <c r="C39" s="66" t="s">
        <v>18</v>
      </c>
      <c r="D39" s="186"/>
      <c r="E39" s="186"/>
      <c r="F39" s="186"/>
      <c r="G39" s="186"/>
      <c r="H39" s="188"/>
      <c r="I39" s="222"/>
      <c r="J39" s="186"/>
      <c r="K39" s="223"/>
      <c r="L39" s="211"/>
    </row>
    <row r="40" spans="1:12">
      <c r="A40" s="185"/>
      <c r="B40" s="122"/>
      <c r="C40" s="66" t="s">
        <v>19</v>
      </c>
      <c r="D40" s="186"/>
      <c r="E40" s="186"/>
      <c r="F40" s="69"/>
      <c r="G40" s="186"/>
      <c r="H40" s="188"/>
      <c r="I40" s="222"/>
      <c r="J40" s="186"/>
      <c r="K40" s="223"/>
      <c r="L40" s="211"/>
    </row>
    <row r="41" spans="1:12">
      <c r="A41" s="185"/>
      <c r="B41" s="122"/>
      <c r="C41" s="66" t="s">
        <v>20</v>
      </c>
      <c r="D41" s="186"/>
      <c r="E41" s="186"/>
      <c r="F41" s="186"/>
      <c r="G41" s="186"/>
      <c r="H41" s="188"/>
      <c r="I41" s="222"/>
      <c r="J41" s="186"/>
      <c r="K41" s="223"/>
      <c r="L41" s="211"/>
    </row>
    <row r="42" ht="15" spans="1:12">
      <c r="A42" s="189"/>
      <c r="B42" s="125"/>
      <c r="C42" s="73" t="s">
        <v>21</v>
      </c>
      <c r="D42" s="190">
        <f t="shared" ref="D42:I42" si="6">SUM(D38:D41)</f>
        <v>0</v>
      </c>
      <c r="E42" s="190">
        <f t="shared" si="6"/>
        <v>0</v>
      </c>
      <c r="F42" s="190">
        <f t="shared" si="6"/>
        <v>0</v>
      </c>
      <c r="G42" s="190">
        <f t="shared" si="6"/>
        <v>0</v>
      </c>
      <c r="H42" s="203">
        <f t="shared" si="6"/>
        <v>0</v>
      </c>
      <c r="I42" s="190">
        <f t="shared" si="6"/>
        <v>0</v>
      </c>
      <c r="J42" s="231"/>
      <c r="K42" s="232"/>
      <c r="L42" s="211"/>
    </row>
    <row r="43" spans="1:12">
      <c r="A43" s="206">
        <v>8</v>
      </c>
      <c r="B43" s="207" t="s">
        <v>28</v>
      </c>
      <c r="C43" s="114" t="s">
        <v>17</v>
      </c>
      <c r="D43" s="208"/>
      <c r="E43" s="208"/>
      <c r="F43" s="208"/>
      <c r="G43" s="208"/>
      <c r="H43" s="209"/>
      <c r="I43" s="233"/>
      <c r="J43" s="208"/>
      <c r="K43" s="234"/>
      <c r="L43" s="211"/>
    </row>
    <row r="44" spans="1:12">
      <c r="A44" s="195"/>
      <c r="B44" s="101"/>
      <c r="C44" s="83" t="s">
        <v>18</v>
      </c>
      <c r="D44" s="196"/>
      <c r="E44" s="196"/>
      <c r="F44" s="196"/>
      <c r="G44" s="196"/>
      <c r="H44" s="198"/>
      <c r="I44" s="227"/>
      <c r="J44" s="196"/>
      <c r="K44" s="228"/>
      <c r="L44" s="211"/>
    </row>
    <row r="45" spans="1:12">
      <c r="A45" s="195"/>
      <c r="B45" s="101"/>
      <c r="C45" s="83" t="s">
        <v>19</v>
      </c>
      <c r="D45" s="196"/>
      <c r="E45" s="196"/>
      <c r="F45" s="196"/>
      <c r="G45" s="196"/>
      <c r="H45" s="198"/>
      <c r="I45" s="227"/>
      <c r="J45" s="196"/>
      <c r="K45" s="228"/>
      <c r="L45" s="211"/>
    </row>
    <row r="46" spans="1:12">
      <c r="A46" s="195"/>
      <c r="B46" s="101"/>
      <c r="C46" s="83" t="s">
        <v>20</v>
      </c>
      <c r="D46" s="196"/>
      <c r="E46" s="196"/>
      <c r="F46" s="196"/>
      <c r="G46" s="196"/>
      <c r="H46" s="198"/>
      <c r="I46" s="227"/>
      <c r="J46" s="196"/>
      <c r="K46" s="228"/>
      <c r="L46" s="211"/>
    </row>
    <row r="47" ht="15" spans="1:12">
      <c r="A47" s="199"/>
      <c r="B47" s="105"/>
      <c r="C47" s="89" t="s">
        <v>21</v>
      </c>
      <c r="D47" s="200">
        <f t="shared" ref="D47:I47" si="7">SUM(D43:D46)</f>
        <v>0</v>
      </c>
      <c r="E47" s="200">
        <f t="shared" si="7"/>
        <v>0</v>
      </c>
      <c r="F47" s="200">
        <f t="shared" si="7"/>
        <v>0</v>
      </c>
      <c r="G47" s="200">
        <f t="shared" si="7"/>
        <v>0</v>
      </c>
      <c r="H47" s="204">
        <f t="shared" si="7"/>
        <v>0</v>
      </c>
      <c r="I47" s="200">
        <f t="shared" si="7"/>
        <v>0</v>
      </c>
      <c r="J47" s="200"/>
      <c r="K47" s="229"/>
      <c r="L47" s="211"/>
    </row>
    <row r="48" spans="1:12">
      <c r="A48" s="183">
        <v>9</v>
      </c>
      <c r="B48" s="119" t="s">
        <v>29</v>
      </c>
      <c r="C48" s="62" t="s">
        <v>17</v>
      </c>
      <c r="D48" s="184"/>
      <c r="E48" s="184"/>
      <c r="F48" s="184"/>
      <c r="G48" s="184"/>
      <c r="H48" s="202"/>
      <c r="I48" s="230"/>
      <c r="J48" s="184"/>
      <c r="K48" s="221"/>
      <c r="L48" s="211"/>
    </row>
    <row r="49" spans="1:12">
      <c r="A49" s="185"/>
      <c r="B49" s="122"/>
      <c r="C49" s="66" t="s">
        <v>18</v>
      </c>
      <c r="D49" s="186">
        <v>4084690.14</v>
      </c>
      <c r="E49" s="186">
        <v>3880455.64</v>
      </c>
      <c r="F49" s="186">
        <v>0</v>
      </c>
      <c r="G49" s="186">
        <v>204234.5</v>
      </c>
      <c r="H49" s="188">
        <v>4</v>
      </c>
      <c r="I49" s="222">
        <v>5600</v>
      </c>
      <c r="J49" s="186"/>
      <c r="K49" s="223"/>
      <c r="L49" s="211"/>
    </row>
    <row r="50" spans="1:12">
      <c r="A50" s="185"/>
      <c r="B50" s="122"/>
      <c r="C50" s="66" t="s">
        <v>19</v>
      </c>
      <c r="D50" s="186">
        <v>24277615.32</v>
      </c>
      <c r="E50" s="186">
        <v>24277615.32</v>
      </c>
      <c r="F50" s="186"/>
      <c r="G50" s="186"/>
      <c r="H50" s="188">
        <v>11</v>
      </c>
      <c r="I50" s="222">
        <v>822840</v>
      </c>
      <c r="J50" s="186"/>
      <c r="K50" s="223"/>
      <c r="L50" s="211"/>
    </row>
    <row r="51" spans="1:12">
      <c r="A51" s="185"/>
      <c r="B51" s="122"/>
      <c r="C51" s="66" t="s">
        <v>20</v>
      </c>
      <c r="D51" s="186"/>
      <c r="E51" s="186"/>
      <c r="F51" s="186"/>
      <c r="G51" s="186"/>
      <c r="H51" s="188"/>
      <c r="I51" s="186"/>
      <c r="J51" s="186"/>
      <c r="K51" s="223"/>
      <c r="L51" s="211"/>
    </row>
    <row r="52" ht="15" spans="1:12">
      <c r="A52" s="189"/>
      <c r="B52" s="125"/>
      <c r="C52" s="73" t="s">
        <v>21</v>
      </c>
      <c r="D52" s="190">
        <f t="shared" ref="D52:I52" si="8">SUM(D48:D51)</f>
        <v>28362305.46</v>
      </c>
      <c r="E52" s="190">
        <f t="shared" si="8"/>
        <v>28158070.96</v>
      </c>
      <c r="F52" s="190">
        <f t="shared" si="8"/>
        <v>0</v>
      </c>
      <c r="G52" s="190">
        <f t="shared" si="8"/>
        <v>204234.5</v>
      </c>
      <c r="H52" s="203">
        <f t="shared" si="8"/>
        <v>15</v>
      </c>
      <c r="I52" s="190">
        <f t="shared" si="8"/>
        <v>828440</v>
      </c>
      <c r="J52" s="190"/>
      <c r="K52" s="224"/>
      <c r="L52" s="211"/>
    </row>
    <row r="53" spans="1:12">
      <c r="A53" s="192">
        <v>10</v>
      </c>
      <c r="B53" s="98" t="s">
        <v>30</v>
      </c>
      <c r="C53" s="78" t="s">
        <v>17</v>
      </c>
      <c r="D53" s="193"/>
      <c r="E53" s="193"/>
      <c r="F53" s="193"/>
      <c r="G53" s="193"/>
      <c r="H53" s="210"/>
      <c r="I53" s="225"/>
      <c r="J53" s="193"/>
      <c r="K53" s="226"/>
      <c r="L53" s="211"/>
    </row>
    <row r="54" spans="1:12">
      <c r="A54" s="195"/>
      <c r="B54" s="101"/>
      <c r="C54" s="83" t="s">
        <v>18</v>
      </c>
      <c r="D54" s="196">
        <v>10851460.63</v>
      </c>
      <c r="E54" s="196">
        <v>10453264.8</v>
      </c>
      <c r="F54" s="196">
        <v>0</v>
      </c>
      <c r="G54" s="196">
        <v>398195.83</v>
      </c>
      <c r="H54" s="198">
        <v>24</v>
      </c>
      <c r="I54" s="227">
        <v>173600</v>
      </c>
      <c r="J54" s="196"/>
      <c r="K54" s="228"/>
      <c r="L54" s="211"/>
    </row>
    <row r="55" spans="1:12">
      <c r="A55" s="195"/>
      <c r="B55" s="101"/>
      <c r="C55" s="83" t="s">
        <v>19</v>
      </c>
      <c r="D55" s="196">
        <v>2704597.72</v>
      </c>
      <c r="E55" s="196">
        <v>2430610.54</v>
      </c>
      <c r="F55" s="196"/>
      <c r="G55" s="196">
        <v>273987.18</v>
      </c>
      <c r="H55" s="198">
        <v>77</v>
      </c>
      <c r="I55" s="227">
        <v>91245</v>
      </c>
      <c r="J55" s="196"/>
      <c r="K55" s="228"/>
      <c r="L55" s="211"/>
    </row>
    <row r="56" spans="1:12">
      <c r="A56" s="195"/>
      <c r="B56" s="101"/>
      <c r="C56" s="83" t="s">
        <v>20</v>
      </c>
      <c r="D56" s="196"/>
      <c r="E56" s="196"/>
      <c r="F56" s="196"/>
      <c r="G56" s="196"/>
      <c r="H56" s="198"/>
      <c r="I56" s="227"/>
      <c r="J56" s="196"/>
      <c r="K56" s="228"/>
      <c r="L56" s="211"/>
    </row>
    <row r="57" ht="15" spans="1:12">
      <c r="A57" s="199"/>
      <c r="B57" s="105"/>
      <c r="C57" s="89" t="s">
        <v>21</v>
      </c>
      <c r="D57" s="200">
        <f t="shared" ref="D57:I57" si="9">SUM(D53:D56)</f>
        <v>13556058.35</v>
      </c>
      <c r="E57" s="200">
        <f t="shared" si="9"/>
        <v>12883875.34</v>
      </c>
      <c r="F57" s="200">
        <f t="shared" si="9"/>
        <v>0</v>
      </c>
      <c r="G57" s="200">
        <f t="shared" si="9"/>
        <v>672183.01</v>
      </c>
      <c r="H57" s="204">
        <f t="shared" si="9"/>
        <v>101</v>
      </c>
      <c r="I57" s="200">
        <f t="shared" si="9"/>
        <v>264845</v>
      </c>
      <c r="J57" s="200"/>
      <c r="K57" s="229"/>
      <c r="L57" s="211"/>
    </row>
    <row r="58" spans="1:12">
      <c r="A58" s="183">
        <v>11</v>
      </c>
      <c r="B58" s="119" t="s">
        <v>31</v>
      </c>
      <c r="C58" s="62" t="s">
        <v>17</v>
      </c>
      <c r="D58" s="184"/>
      <c r="E58" s="184"/>
      <c r="F58" s="184"/>
      <c r="G58" s="184"/>
      <c r="H58" s="202"/>
      <c r="I58" s="230"/>
      <c r="J58" s="184"/>
      <c r="K58" s="221"/>
      <c r="L58" s="211"/>
    </row>
    <row r="59" spans="1:12">
      <c r="A59" s="185"/>
      <c r="B59" s="122"/>
      <c r="C59" s="66" t="s">
        <v>18</v>
      </c>
      <c r="D59" s="186"/>
      <c r="E59" s="186"/>
      <c r="F59" s="186"/>
      <c r="G59" s="186"/>
      <c r="H59" s="188"/>
      <c r="I59" s="222"/>
      <c r="J59" s="186"/>
      <c r="K59" s="223"/>
      <c r="L59" s="211"/>
    </row>
    <row r="60" spans="1:12">
      <c r="A60" s="185"/>
      <c r="B60" s="122"/>
      <c r="C60" s="66" t="s">
        <v>19</v>
      </c>
      <c r="D60" s="186"/>
      <c r="E60" s="186"/>
      <c r="F60" s="186"/>
      <c r="G60" s="186"/>
      <c r="H60" s="188"/>
      <c r="I60" s="222"/>
      <c r="J60" s="186"/>
      <c r="K60" s="223"/>
      <c r="L60" s="211"/>
    </row>
    <row r="61" spans="1:12">
      <c r="A61" s="185"/>
      <c r="B61" s="122"/>
      <c r="C61" s="66" t="s">
        <v>20</v>
      </c>
      <c r="D61" s="186"/>
      <c r="E61" s="186"/>
      <c r="F61" s="186"/>
      <c r="G61" s="186"/>
      <c r="H61" s="188"/>
      <c r="I61" s="222"/>
      <c r="J61" s="186"/>
      <c r="K61" s="223"/>
      <c r="L61" s="211"/>
    </row>
    <row r="62" ht="15" spans="1:12">
      <c r="A62" s="189"/>
      <c r="B62" s="125"/>
      <c r="C62" s="73" t="s">
        <v>21</v>
      </c>
      <c r="D62" s="190">
        <f t="shared" ref="D62:I62" si="10">SUM(D58:D61)</f>
        <v>0</v>
      </c>
      <c r="E62" s="190">
        <f t="shared" si="10"/>
        <v>0</v>
      </c>
      <c r="F62" s="190">
        <f t="shared" si="10"/>
        <v>0</v>
      </c>
      <c r="G62" s="190">
        <f t="shared" si="10"/>
        <v>0</v>
      </c>
      <c r="H62" s="203">
        <f t="shared" si="10"/>
        <v>0</v>
      </c>
      <c r="I62" s="190">
        <f t="shared" si="10"/>
        <v>0</v>
      </c>
      <c r="J62" s="190"/>
      <c r="K62" s="224"/>
      <c r="L62" s="211"/>
    </row>
    <row r="63" spans="1:12">
      <c r="A63" s="192">
        <v>12</v>
      </c>
      <c r="B63" s="98" t="s">
        <v>32</v>
      </c>
      <c r="C63" s="78" t="s">
        <v>17</v>
      </c>
      <c r="D63" s="193"/>
      <c r="E63" s="193"/>
      <c r="F63" s="193"/>
      <c r="G63" s="193"/>
      <c r="H63" s="194"/>
      <c r="I63" s="225"/>
      <c r="J63" s="193"/>
      <c r="K63" s="226"/>
      <c r="L63" s="211"/>
    </row>
    <row r="64" spans="1:12">
      <c r="A64" s="195"/>
      <c r="B64" s="101"/>
      <c r="C64" s="83" t="s">
        <v>18</v>
      </c>
      <c r="D64" s="196">
        <v>824600</v>
      </c>
      <c r="E64" s="196">
        <v>783370</v>
      </c>
      <c r="F64" s="196">
        <v>0</v>
      </c>
      <c r="G64" s="196">
        <v>41230</v>
      </c>
      <c r="H64" s="198">
        <v>2</v>
      </c>
      <c r="I64" s="227">
        <v>16240</v>
      </c>
      <c r="J64" s="196"/>
      <c r="K64" s="228"/>
      <c r="L64" s="211"/>
    </row>
    <row r="65" spans="1:12">
      <c r="A65" s="195"/>
      <c r="B65" s="101"/>
      <c r="C65" s="83" t="s">
        <v>19</v>
      </c>
      <c r="D65" s="196">
        <v>5829644.44</v>
      </c>
      <c r="E65" s="196">
        <v>5829644.44</v>
      </c>
      <c r="F65" s="196">
        <v>0</v>
      </c>
      <c r="G65" s="196"/>
      <c r="H65" s="198">
        <v>27</v>
      </c>
      <c r="I65" s="227">
        <v>228398</v>
      </c>
      <c r="J65" s="196"/>
      <c r="K65" s="228"/>
      <c r="L65" s="211"/>
    </row>
    <row r="66" spans="1:12">
      <c r="A66" s="195"/>
      <c r="B66" s="101"/>
      <c r="C66" s="83" t="s">
        <v>20</v>
      </c>
      <c r="D66" s="196"/>
      <c r="E66" s="196"/>
      <c r="F66" s="196"/>
      <c r="G66" s="196"/>
      <c r="H66" s="198"/>
      <c r="I66" s="227"/>
      <c r="J66" s="196"/>
      <c r="K66" s="228"/>
      <c r="L66" s="211"/>
    </row>
    <row r="67" ht="15" spans="1:12">
      <c r="A67" s="199"/>
      <c r="B67" s="105"/>
      <c r="C67" s="89" t="s">
        <v>21</v>
      </c>
      <c r="D67" s="200">
        <f t="shared" ref="D67:I67" si="11">SUM(D63:D66)</f>
        <v>6654244.44</v>
      </c>
      <c r="E67" s="200">
        <f t="shared" si="11"/>
        <v>6613014.44</v>
      </c>
      <c r="F67" s="200">
        <f t="shared" si="11"/>
        <v>0</v>
      </c>
      <c r="G67" s="200">
        <f t="shared" si="11"/>
        <v>41230</v>
      </c>
      <c r="H67" s="204">
        <f t="shared" si="11"/>
        <v>29</v>
      </c>
      <c r="I67" s="200">
        <f t="shared" si="11"/>
        <v>244638</v>
      </c>
      <c r="J67" s="254"/>
      <c r="K67" s="255"/>
      <c r="L67" s="211"/>
    </row>
    <row r="68" spans="1:12">
      <c r="A68" s="183">
        <v>13</v>
      </c>
      <c r="B68" s="119" t="s">
        <v>33</v>
      </c>
      <c r="C68" s="62" t="s">
        <v>17</v>
      </c>
      <c r="D68" s="184"/>
      <c r="E68" s="184"/>
      <c r="F68" s="184"/>
      <c r="G68" s="184"/>
      <c r="H68" s="202"/>
      <c r="I68" s="230"/>
      <c r="J68" s="184"/>
      <c r="K68" s="221"/>
      <c r="L68" s="211"/>
    </row>
    <row r="69" spans="1:12">
      <c r="A69" s="185"/>
      <c r="B69" s="122"/>
      <c r="C69" s="66" t="s">
        <v>18</v>
      </c>
      <c r="D69" s="186">
        <v>3109952</v>
      </c>
      <c r="E69" s="186">
        <v>2329909.44</v>
      </c>
      <c r="F69" s="186">
        <v>706777.76</v>
      </c>
      <c r="G69" s="186">
        <v>73264.8</v>
      </c>
      <c r="H69" s="188">
        <v>10</v>
      </c>
      <c r="I69" s="222">
        <v>97020</v>
      </c>
      <c r="J69" s="186"/>
      <c r="K69" s="223"/>
      <c r="L69" s="211"/>
    </row>
    <row r="70" spans="1:12">
      <c r="A70" s="185"/>
      <c r="B70" s="122"/>
      <c r="C70" s="66" t="s">
        <v>19</v>
      </c>
      <c r="D70" s="186"/>
      <c r="E70" s="186"/>
      <c r="F70" s="186"/>
      <c r="G70" s="186"/>
      <c r="H70" s="188"/>
      <c r="I70" s="222"/>
      <c r="J70" s="186"/>
      <c r="K70" s="223"/>
      <c r="L70" s="211"/>
    </row>
    <row r="71" spans="1:12">
      <c r="A71" s="185"/>
      <c r="B71" s="122"/>
      <c r="C71" s="66" t="s">
        <v>20</v>
      </c>
      <c r="D71" s="186"/>
      <c r="E71" s="186"/>
      <c r="F71" s="186"/>
      <c r="G71" s="186"/>
      <c r="H71" s="188"/>
      <c r="I71" s="222"/>
      <c r="J71" s="186"/>
      <c r="K71" s="223"/>
      <c r="L71" s="211"/>
    </row>
    <row r="72" ht="15" spans="1:12">
      <c r="A72" s="189"/>
      <c r="B72" s="125"/>
      <c r="C72" s="73" t="s">
        <v>21</v>
      </c>
      <c r="D72" s="190">
        <f t="shared" ref="D72:I72" si="12">SUM(D68:D71)</f>
        <v>3109952</v>
      </c>
      <c r="E72" s="190">
        <f t="shared" si="12"/>
        <v>2329909.44</v>
      </c>
      <c r="F72" s="190">
        <f t="shared" si="12"/>
        <v>706777.76</v>
      </c>
      <c r="G72" s="190">
        <f t="shared" si="12"/>
        <v>73264.8</v>
      </c>
      <c r="H72" s="203">
        <f t="shared" si="12"/>
        <v>10</v>
      </c>
      <c r="I72" s="190">
        <f t="shared" si="12"/>
        <v>97020</v>
      </c>
      <c r="J72" s="190"/>
      <c r="K72" s="224"/>
      <c r="L72" s="211"/>
    </row>
    <row r="73" spans="1:12">
      <c r="A73" s="192">
        <v>14</v>
      </c>
      <c r="B73" s="98" t="s">
        <v>34</v>
      </c>
      <c r="C73" s="78" t="s">
        <v>17</v>
      </c>
      <c r="D73" s="193"/>
      <c r="E73" s="193"/>
      <c r="F73" s="193"/>
      <c r="G73" s="193"/>
      <c r="H73" s="235"/>
      <c r="I73" s="193"/>
      <c r="J73" s="193"/>
      <c r="K73" s="226"/>
      <c r="L73" s="211"/>
    </row>
    <row r="74" spans="1:12">
      <c r="A74" s="195"/>
      <c r="B74" s="101"/>
      <c r="C74" s="83" t="s">
        <v>18</v>
      </c>
      <c r="D74" s="196"/>
      <c r="E74" s="196"/>
      <c r="F74" s="196"/>
      <c r="G74" s="196"/>
      <c r="H74" s="198"/>
      <c r="I74" s="227"/>
      <c r="J74" s="196"/>
      <c r="K74" s="228"/>
      <c r="L74" s="211"/>
    </row>
    <row r="75" spans="1:12">
      <c r="A75" s="195"/>
      <c r="B75" s="101"/>
      <c r="C75" s="83" t="s">
        <v>19</v>
      </c>
      <c r="D75" s="196"/>
      <c r="E75" s="196"/>
      <c r="F75" s="196"/>
      <c r="G75" s="196"/>
      <c r="H75" s="198"/>
      <c r="I75" s="227"/>
      <c r="J75" s="196"/>
      <c r="K75" s="228"/>
      <c r="L75" s="211"/>
    </row>
    <row r="76" spans="1:12">
      <c r="A76" s="195"/>
      <c r="B76" s="101"/>
      <c r="C76" s="83" t="s">
        <v>20</v>
      </c>
      <c r="D76" s="196"/>
      <c r="E76" s="196"/>
      <c r="F76" s="196"/>
      <c r="G76" s="196"/>
      <c r="H76" s="198"/>
      <c r="I76" s="227"/>
      <c r="J76" s="196"/>
      <c r="K76" s="228"/>
      <c r="L76" s="211"/>
    </row>
    <row r="77" ht="15" spans="1:12">
      <c r="A77" s="199"/>
      <c r="B77" s="105"/>
      <c r="C77" s="89" t="s">
        <v>21</v>
      </c>
      <c r="D77" s="200">
        <f t="shared" ref="D77:I77" si="13">SUM(D73:D76)</f>
        <v>0</v>
      </c>
      <c r="E77" s="200">
        <f t="shared" si="13"/>
        <v>0</v>
      </c>
      <c r="F77" s="200">
        <f t="shared" si="13"/>
        <v>0</v>
      </c>
      <c r="G77" s="200">
        <f t="shared" si="13"/>
        <v>0</v>
      </c>
      <c r="H77" s="204">
        <f t="shared" si="13"/>
        <v>0</v>
      </c>
      <c r="I77" s="200">
        <f t="shared" si="13"/>
        <v>0</v>
      </c>
      <c r="J77" s="200"/>
      <c r="K77" s="229"/>
      <c r="L77" s="211"/>
    </row>
    <row r="78" spans="1:12">
      <c r="A78" s="183">
        <v>15</v>
      </c>
      <c r="B78" s="119" t="s">
        <v>35</v>
      </c>
      <c r="C78" s="62" t="s">
        <v>17</v>
      </c>
      <c r="D78" s="184"/>
      <c r="E78" s="184"/>
      <c r="F78" s="184"/>
      <c r="G78" s="184"/>
      <c r="H78" s="236"/>
      <c r="I78" s="184"/>
      <c r="J78" s="184"/>
      <c r="K78" s="221"/>
      <c r="L78" s="211"/>
    </row>
    <row r="79" spans="1:12">
      <c r="A79" s="185"/>
      <c r="B79" s="122"/>
      <c r="C79" s="66" t="s">
        <v>18</v>
      </c>
      <c r="D79" s="186"/>
      <c r="E79" s="186"/>
      <c r="F79" s="186"/>
      <c r="G79" s="186"/>
      <c r="H79" s="188"/>
      <c r="I79" s="222"/>
      <c r="J79" s="186"/>
      <c r="K79" s="223"/>
      <c r="L79" s="211"/>
    </row>
    <row r="80" spans="1:12">
      <c r="A80" s="185"/>
      <c r="B80" s="122"/>
      <c r="C80" s="66" t="s">
        <v>19</v>
      </c>
      <c r="D80" s="186"/>
      <c r="E80" s="186"/>
      <c r="F80" s="186"/>
      <c r="G80" s="186"/>
      <c r="H80" s="188"/>
      <c r="I80" s="222"/>
      <c r="J80" s="186"/>
      <c r="K80" s="223"/>
      <c r="L80" s="211"/>
    </row>
    <row r="81" spans="1:12">
      <c r="A81" s="185"/>
      <c r="B81" s="122"/>
      <c r="C81" s="66" t="s">
        <v>20</v>
      </c>
      <c r="D81" s="186"/>
      <c r="E81" s="186"/>
      <c r="F81" s="186"/>
      <c r="G81" s="186"/>
      <c r="H81" s="188"/>
      <c r="I81" s="222"/>
      <c r="J81" s="186"/>
      <c r="K81" s="223"/>
      <c r="L81" s="211"/>
    </row>
    <row r="82" ht="15" spans="1:12">
      <c r="A82" s="237"/>
      <c r="B82" s="238"/>
      <c r="C82" s="145" t="s">
        <v>21</v>
      </c>
      <c r="D82" s="239">
        <f t="shared" ref="D82:I82" si="14">SUM(D78:D81)</f>
        <v>0</v>
      </c>
      <c r="E82" s="239">
        <f t="shared" si="14"/>
        <v>0</v>
      </c>
      <c r="F82" s="239">
        <f t="shared" si="14"/>
        <v>0</v>
      </c>
      <c r="G82" s="239">
        <f t="shared" si="14"/>
        <v>0</v>
      </c>
      <c r="H82" s="240">
        <f t="shared" si="14"/>
        <v>0</v>
      </c>
      <c r="I82" s="239">
        <f t="shared" si="14"/>
        <v>0</v>
      </c>
      <c r="J82" s="239"/>
      <c r="K82" s="256"/>
      <c r="L82" s="211"/>
    </row>
    <row r="83" spans="1:12">
      <c r="A83" s="241">
        <v>16</v>
      </c>
      <c r="B83" s="242" t="s">
        <v>36</v>
      </c>
      <c r="C83" s="147" t="s">
        <v>17</v>
      </c>
      <c r="D83" s="243">
        <f t="shared" ref="D83:I86" si="15">D8+D13+D18+D23+D28+D33+D38+D43+D48+D53+D58+D63+D68+D73+D78</f>
        <v>184296</v>
      </c>
      <c r="E83" s="243">
        <f t="shared" si="15"/>
        <v>175081.2</v>
      </c>
      <c r="F83" s="243">
        <f t="shared" si="15"/>
        <v>0</v>
      </c>
      <c r="G83" s="243">
        <f t="shared" si="15"/>
        <v>9214.8</v>
      </c>
      <c r="H83" s="244">
        <f t="shared" si="15"/>
        <v>1</v>
      </c>
      <c r="I83" s="243">
        <f t="shared" si="15"/>
        <v>0</v>
      </c>
      <c r="J83" s="243">
        <f>I83-G83</f>
        <v>-9214.8</v>
      </c>
      <c r="K83" s="257"/>
      <c r="L83" s="211"/>
    </row>
    <row r="84" spans="1:12">
      <c r="A84" s="245"/>
      <c r="B84" s="246"/>
      <c r="C84" s="151" t="s">
        <v>18</v>
      </c>
      <c r="D84" s="247">
        <f t="shared" si="15"/>
        <v>19485984.95</v>
      </c>
      <c r="E84" s="247">
        <f t="shared" si="15"/>
        <v>18024865.07</v>
      </c>
      <c r="F84" s="247">
        <f t="shared" si="15"/>
        <v>706777.76</v>
      </c>
      <c r="G84" s="247">
        <f t="shared" si="15"/>
        <v>754342.12</v>
      </c>
      <c r="H84" s="248">
        <f t="shared" si="15"/>
        <v>46</v>
      </c>
      <c r="I84" s="247">
        <f t="shared" si="15"/>
        <v>312200</v>
      </c>
      <c r="J84" s="247">
        <f>I84-G84</f>
        <v>-442142.12</v>
      </c>
      <c r="K84" s="258"/>
      <c r="L84" s="211"/>
    </row>
    <row r="85" ht="13.5" customHeight="1" spans="1:12">
      <c r="A85" s="245"/>
      <c r="B85" s="246"/>
      <c r="C85" s="151" t="s">
        <v>19</v>
      </c>
      <c r="D85" s="247">
        <f t="shared" si="15"/>
        <v>145176590.31</v>
      </c>
      <c r="E85" s="247">
        <f t="shared" si="15"/>
        <v>134883450.21</v>
      </c>
      <c r="F85" s="247">
        <f t="shared" si="15"/>
        <v>0</v>
      </c>
      <c r="G85" s="247">
        <f t="shared" si="15"/>
        <v>10293140.1</v>
      </c>
      <c r="H85" s="248">
        <f t="shared" si="15"/>
        <v>154</v>
      </c>
      <c r="I85" s="247">
        <f t="shared" si="15"/>
        <v>5404970</v>
      </c>
      <c r="J85" s="247">
        <f>I85-G85</f>
        <v>-4888170.1</v>
      </c>
      <c r="K85" s="258"/>
      <c r="L85" s="211"/>
    </row>
    <row r="86" spans="1:12">
      <c r="A86" s="245"/>
      <c r="B86" s="246"/>
      <c r="C86" s="151" t="s">
        <v>20</v>
      </c>
      <c r="D86" s="247">
        <f t="shared" si="15"/>
        <v>0</v>
      </c>
      <c r="E86" s="247">
        <f t="shared" si="15"/>
        <v>0</v>
      </c>
      <c r="F86" s="247">
        <f t="shared" si="15"/>
        <v>0</v>
      </c>
      <c r="G86" s="247">
        <f t="shared" si="15"/>
        <v>0</v>
      </c>
      <c r="H86" s="248">
        <f t="shared" si="15"/>
        <v>0</v>
      </c>
      <c r="I86" s="247">
        <f t="shared" si="15"/>
        <v>0</v>
      </c>
      <c r="J86" s="247">
        <f>I86-G86</f>
        <v>0</v>
      </c>
      <c r="K86" s="258"/>
      <c r="L86" s="211"/>
    </row>
    <row r="87" ht="15" spans="1:12">
      <c r="A87" s="249"/>
      <c r="B87" s="250"/>
      <c r="C87" s="155" t="s">
        <v>21</v>
      </c>
      <c r="D87" s="251">
        <f t="shared" ref="D87:I87" si="16">SUM(D83:D86)</f>
        <v>164846871.26</v>
      </c>
      <c r="E87" s="251">
        <f t="shared" si="16"/>
        <v>153083396.48</v>
      </c>
      <c r="F87" s="251">
        <f t="shared" si="16"/>
        <v>706777.76</v>
      </c>
      <c r="G87" s="251">
        <f t="shared" si="16"/>
        <v>11056697.02</v>
      </c>
      <c r="H87" s="252">
        <f t="shared" si="16"/>
        <v>201</v>
      </c>
      <c r="I87" s="259">
        <f t="shared" si="16"/>
        <v>5717170</v>
      </c>
      <c r="J87" s="251">
        <f>I87-G87</f>
        <v>-5339527.02</v>
      </c>
      <c r="K87" s="260"/>
      <c r="L87" s="211"/>
    </row>
    <row r="90" spans="4:9">
      <c r="D90" s="253"/>
      <c r="E90" s="253"/>
      <c r="F90" s="253"/>
      <c r="G90" s="253"/>
      <c r="H90" s="253"/>
      <c r="I90" s="253"/>
    </row>
    <row r="91" ht="25.5" customHeight="1" spans="4:9">
      <c r="D91" s="253"/>
      <c r="E91" s="253"/>
      <c r="F91" s="253"/>
      <c r="G91" s="253"/>
      <c r="H91" s="253"/>
      <c r="I91" s="253"/>
    </row>
    <row r="92" spans="4:9">
      <c r="D92" s="253">
        <f>D83/10000</f>
        <v>18.4296</v>
      </c>
      <c r="E92" s="253">
        <f>E83/10000</f>
        <v>17.50812</v>
      </c>
      <c r="F92" s="253">
        <f>F83/10000</f>
        <v>0</v>
      </c>
      <c r="G92" s="253">
        <f>G83/10000</f>
        <v>0.92148</v>
      </c>
      <c r="H92" s="253">
        <v>120</v>
      </c>
      <c r="I92" s="253">
        <f>I83/10000</f>
        <v>0</v>
      </c>
    </row>
    <row r="93" spans="4:9">
      <c r="D93" s="253">
        <f t="shared" ref="D93:I96" si="17">D84/10000</f>
        <v>1948.598495</v>
      </c>
      <c r="E93" s="253">
        <f t="shared" si="17"/>
        <v>1802.486507</v>
      </c>
      <c r="F93" s="253">
        <f t="shared" si="17"/>
        <v>70.677776</v>
      </c>
      <c r="G93" s="253">
        <f t="shared" si="17"/>
        <v>75.434212</v>
      </c>
      <c r="H93" s="253">
        <v>823</v>
      </c>
      <c r="I93" s="253">
        <f t="shared" si="17"/>
        <v>31.22</v>
      </c>
    </row>
    <row r="94" spans="4:10">
      <c r="D94" s="253">
        <f t="shared" si="17"/>
        <v>14517.659031</v>
      </c>
      <c r="E94" s="253">
        <f t="shared" si="17"/>
        <v>13488.345021</v>
      </c>
      <c r="F94" s="253">
        <f t="shared" si="17"/>
        <v>0</v>
      </c>
      <c r="G94" s="253">
        <f t="shared" si="17"/>
        <v>1029.31401</v>
      </c>
      <c r="H94" s="253">
        <v>1808</v>
      </c>
      <c r="I94" s="253">
        <f t="shared" si="17"/>
        <v>540.497</v>
      </c>
      <c r="J94" s="253"/>
    </row>
    <row r="95" spans="4:9">
      <c r="D95" s="253">
        <f t="shared" si="17"/>
        <v>0</v>
      </c>
      <c r="E95" s="253">
        <f t="shared" si="17"/>
        <v>0</v>
      </c>
      <c r="F95" s="253">
        <f t="shared" si="17"/>
        <v>0</v>
      </c>
      <c r="G95" s="253">
        <f t="shared" si="17"/>
        <v>0</v>
      </c>
      <c r="H95" s="253">
        <v>743</v>
      </c>
      <c r="I95" s="253">
        <f t="shared" si="17"/>
        <v>0</v>
      </c>
    </row>
    <row r="96" spans="4:9">
      <c r="D96" s="253">
        <f t="shared" si="17"/>
        <v>16484.687126</v>
      </c>
      <c r="E96" s="253">
        <f t="shared" si="17"/>
        <v>15308.339648</v>
      </c>
      <c r="F96" s="253">
        <f t="shared" si="17"/>
        <v>70.677776</v>
      </c>
      <c r="G96" s="253">
        <f t="shared" si="17"/>
        <v>1105.669702</v>
      </c>
      <c r="H96" s="253">
        <f t="shared" si="17"/>
        <v>0.0201</v>
      </c>
      <c r="I96" s="253">
        <f t="shared" si="17"/>
        <v>571.717</v>
      </c>
    </row>
    <row r="97" spans="4:9">
      <c r="D97" s="253"/>
      <c r="E97" s="253"/>
      <c r="F97" s="253"/>
      <c r="G97" s="253"/>
      <c r="H97" s="253"/>
      <c r="I97" s="253"/>
    </row>
    <row r="98" spans="4:9">
      <c r="D98" s="253"/>
      <c r="E98" s="253"/>
      <c r="F98" s="253"/>
      <c r="G98" s="253"/>
      <c r="H98" s="253"/>
      <c r="I98" s="253"/>
    </row>
    <row r="99" spans="4:9">
      <c r="D99" s="253"/>
      <c r="E99" s="253"/>
      <c r="F99" s="253"/>
      <c r="G99" s="253"/>
      <c r="H99" s="253"/>
      <c r="I99" s="253"/>
    </row>
    <row r="100" spans="4:9">
      <c r="D100" s="253"/>
      <c r="E100" s="253"/>
      <c r="F100" s="253"/>
      <c r="G100" s="253"/>
      <c r="H100" s="253"/>
      <c r="I100" s="253"/>
    </row>
    <row r="101" spans="4:9">
      <c r="D101" s="253"/>
      <c r="E101" s="253"/>
      <c r="F101" s="253"/>
      <c r="G101" s="253"/>
      <c r="H101" s="253"/>
      <c r="I101" s="253"/>
    </row>
    <row r="102" spans="4:9">
      <c r="D102" s="253"/>
      <c r="E102" s="253"/>
      <c r="F102" s="253"/>
      <c r="G102" s="253"/>
      <c r="H102" s="253"/>
      <c r="I102" s="253"/>
    </row>
  </sheetData>
  <mergeCells count="41">
    <mergeCell ref="A2:I2"/>
    <mergeCell ref="A3:I3"/>
    <mergeCell ref="D6:H6"/>
    <mergeCell ref="A6:A7"/>
    <mergeCell ref="A8:A12"/>
    <mergeCell ref="A13:A17"/>
    <mergeCell ref="A18:A22"/>
    <mergeCell ref="A23:A27"/>
    <mergeCell ref="A28:A32"/>
    <mergeCell ref="A33:A37"/>
    <mergeCell ref="A38:A42"/>
    <mergeCell ref="A43:A47"/>
    <mergeCell ref="A48:A52"/>
    <mergeCell ref="A53:A57"/>
    <mergeCell ref="A58:A62"/>
    <mergeCell ref="A63:A67"/>
    <mergeCell ref="A68:A72"/>
    <mergeCell ref="A73:A77"/>
    <mergeCell ref="A78:A82"/>
    <mergeCell ref="A83:A87"/>
    <mergeCell ref="B6:B7"/>
    <mergeCell ref="B8:B12"/>
    <mergeCell ref="B13:B17"/>
    <mergeCell ref="B18:B22"/>
    <mergeCell ref="B23:B27"/>
    <mergeCell ref="B28:B32"/>
    <mergeCell ref="B33:B37"/>
    <mergeCell ref="B38:B42"/>
    <mergeCell ref="B43:B47"/>
    <mergeCell ref="B48:B52"/>
    <mergeCell ref="B53:B57"/>
    <mergeCell ref="B58:B62"/>
    <mergeCell ref="B63:B67"/>
    <mergeCell ref="B68:B72"/>
    <mergeCell ref="B73:B77"/>
    <mergeCell ref="B78:B82"/>
    <mergeCell ref="B83:B87"/>
    <mergeCell ref="C6:C7"/>
    <mergeCell ref="I6:I7"/>
    <mergeCell ref="J6:J7"/>
    <mergeCell ref="K6:K7"/>
  </mergeCells>
  <pageMargins left="0.75" right="0.75" top="1" bottom="1" header="0.5" footer="0.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>
    <tabColor indexed="53"/>
  </sheetPr>
  <dimension ref="A1:J97"/>
  <sheetViews>
    <sheetView workbookViewId="0">
      <selection activeCell="I28" sqref="I28"/>
    </sheetView>
  </sheetViews>
  <sheetFormatPr defaultColWidth="8.7" defaultRowHeight="14.25"/>
  <cols>
    <col min="1" max="1" width="5.5" style="47"/>
    <col min="2" max="2" width="4.6" style="47" customWidth="1"/>
    <col min="3" max="3" width="17.2" style="47" customWidth="1"/>
    <col min="4" max="4" width="18.4" style="47"/>
    <col min="5" max="5" width="16.7" style="47" customWidth="1"/>
    <col min="6" max="6" width="16.6" style="47" customWidth="1"/>
    <col min="7" max="7" width="16.1" style="47"/>
    <col min="8" max="8" width="13.5" style="48" customWidth="1"/>
    <col min="9" max="9" width="15.4" style="47" customWidth="1"/>
    <col min="10" max="10" width="13.9" style="47"/>
    <col min="11" max="16384" width="8.7" style="47"/>
  </cols>
  <sheetData>
    <row r="1" spans="9:9">
      <c r="I1" s="128"/>
    </row>
    <row r="2" ht="25.5" spans="1:9">
      <c r="A2" s="49" t="s">
        <v>37</v>
      </c>
      <c r="B2" s="49"/>
      <c r="C2" s="49"/>
      <c r="D2" s="49"/>
      <c r="E2" s="49"/>
      <c r="F2" s="49"/>
      <c r="G2" s="49"/>
      <c r="H2" s="49"/>
      <c r="I2" s="49"/>
    </row>
    <row r="3" ht="13.95" customHeight="1" spans="1:9">
      <c r="A3" s="46" t="s">
        <v>1</v>
      </c>
      <c r="B3" s="46"/>
      <c r="C3" s="46"/>
      <c r="D3" s="46"/>
      <c r="E3" s="46"/>
      <c r="F3" s="46"/>
      <c r="G3" s="46"/>
      <c r="H3" s="46"/>
      <c r="I3" s="46"/>
    </row>
    <row r="4" ht="13.95" customHeight="1" spans="1:9">
      <c r="A4" s="50"/>
      <c r="B4" s="50"/>
      <c r="C4" s="50"/>
      <c r="D4" s="50"/>
      <c r="E4" s="50"/>
      <c r="F4" s="50"/>
      <c r="G4" s="50"/>
      <c r="H4" s="51"/>
      <c r="I4" s="128"/>
    </row>
    <row r="5" ht="13.95" customHeight="1" spans="1:9">
      <c r="A5" s="52" t="s">
        <v>2</v>
      </c>
      <c r="B5" s="52"/>
      <c r="C5" s="52"/>
      <c r="D5" s="52"/>
      <c r="E5" s="52"/>
      <c r="F5" s="52"/>
      <c r="G5" s="52"/>
      <c r="H5" s="53"/>
      <c r="I5" s="128"/>
    </row>
    <row r="6" ht="15" customHeight="1" spans="1:9">
      <c r="A6" s="54" t="s">
        <v>4</v>
      </c>
      <c r="B6" s="55" t="s">
        <v>5</v>
      </c>
      <c r="C6" s="54" t="s">
        <v>6</v>
      </c>
      <c r="D6" s="56" t="s">
        <v>7</v>
      </c>
      <c r="E6" s="56"/>
      <c r="F6" s="56"/>
      <c r="G6" s="56"/>
      <c r="H6" s="56"/>
      <c r="I6" s="54" t="s">
        <v>8</v>
      </c>
    </row>
    <row r="7" s="46" customFormat="1" ht="15" spans="1:9">
      <c r="A7" s="55"/>
      <c r="B7" s="57"/>
      <c r="C7" s="55"/>
      <c r="D7" s="58" t="s">
        <v>11</v>
      </c>
      <c r="E7" s="58" t="s">
        <v>12</v>
      </c>
      <c r="F7" s="58" t="s">
        <v>13</v>
      </c>
      <c r="G7" s="58" t="s">
        <v>7</v>
      </c>
      <c r="H7" s="59" t="s">
        <v>15</v>
      </c>
      <c r="I7" s="55"/>
    </row>
    <row r="8" customHeight="1" spans="1:9">
      <c r="A8" s="60">
        <v>1</v>
      </c>
      <c r="B8" s="61" t="s">
        <v>16</v>
      </c>
      <c r="C8" s="62" t="s">
        <v>17</v>
      </c>
      <c r="D8" s="63"/>
      <c r="E8" s="63"/>
      <c r="F8" s="63"/>
      <c r="G8" s="63"/>
      <c r="H8" s="92"/>
      <c r="I8" s="134"/>
    </row>
    <row r="9" spans="1:9">
      <c r="A9" s="64"/>
      <c r="B9" s="65"/>
      <c r="C9" s="66" t="s">
        <v>18</v>
      </c>
      <c r="D9" s="67"/>
      <c r="E9" s="67"/>
      <c r="F9" s="67"/>
      <c r="G9" s="67"/>
      <c r="H9" s="68"/>
      <c r="I9" s="129"/>
    </row>
    <row r="10" spans="1:9">
      <c r="A10" s="64"/>
      <c r="B10" s="65"/>
      <c r="C10" s="66" t="s">
        <v>19</v>
      </c>
      <c r="D10" s="67"/>
      <c r="E10" s="67"/>
      <c r="F10" s="69"/>
      <c r="G10" s="69"/>
      <c r="H10" s="70"/>
      <c r="I10" s="129"/>
    </row>
    <row r="11" spans="1:9">
      <c r="A11" s="64"/>
      <c r="B11" s="65"/>
      <c r="C11" s="66" t="s">
        <v>20</v>
      </c>
      <c r="D11" s="67"/>
      <c r="E11" s="67"/>
      <c r="F11" s="69"/>
      <c r="G11" s="69"/>
      <c r="H11" s="70"/>
      <c r="I11" s="129"/>
    </row>
    <row r="12" ht="15" spans="1:9">
      <c r="A12" s="71"/>
      <c r="B12" s="72"/>
      <c r="C12" s="73" t="s">
        <v>21</v>
      </c>
      <c r="D12" s="74">
        <f t="shared" ref="D12:I12" si="0">SUM(D8:D11)</f>
        <v>0</v>
      </c>
      <c r="E12" s="74">
        <f t="shared" si="0"/>
        <v>0</v>
      </c>
      <c r="F12" s="74">
        <f t="shared" si="0"/>
        <v>0</v>
      </c>
      <c r="G12" s="74">
        <f t="shared" si="0"/>
        <v>0</v>
      </c>
      <c r="H12" s="75">
        <f t="shared" si="0"/>
        <v>0</v>
      </c>
      <c r="I12" s="130">
        <f t="shared" si="0"/>
        <v>0</v>
      </c>
    </row>
    <row r="13" customHeight="1" spans="1:9">
      <c r="A13" s="76">
        <v>2</v>
      </c>
      <c r="B13" s="77" t="s">
        <v>22</v>
      </c>
      <c r="C13" s="78" t="s">
        <v>17</v>
      </c>
      <c r="D13" s="79"/>
      <c r="E13" s="79"/>
      <c r="F13" s="79"/>
      <c r="G13" s="79"/>
      <c r="H13" s="80"/>
      <c r="I13" s="131"/>
    </row>
    <row r="14" spans="1:9">
      <c r="A14" s="81"/>
      <c r="B14" s="82"/>
      <c r="C14" s="83" t="s">
        <v>18</v>
      </c>
      <c r="D14" s="84"/>
      <c r="E14" s="84"/>
      <c r="F14" s="84"/>
      <c r="G14" s="84"/>
      <c r="H14" s="85"/>
      <c r="I14" s="132"/>
    </row>
    <row r="15" spans="1:9">
      <c r="A15" s="81"/>
      <c r="B15" s="82"/>
      <c r="C15" s="83" t="s">
        <v>19</v>
      </c>
      <c r="D15" s="84"/>
      <c r="E15" s="84"/>
      <c r="F15" s="84"/>
      <c r="G15" s="84"/>
      <c r="H15" s="85"/>
      <c r="I15" s="132"/>
    </row>
    <row r="16" spans="1:9">
      <c r="A16" s="81"/>
      <c r="B16" s="82"/>
      <c r="C16" s="83" t="s">
        <v>20</v>
      </c>
      <c r="D16" s="84"/>
      <c r="E16" s="84"/>
      <c r="F16" s="84"/>
      <c r="G16" s="84"/>
      <c r="H16" s="86"/>
      <c r="I16" s="132"/>
    </row>
    <row r="17" ht="15" spans="1:9">
      <c r="A17" s="87"/>
      <c r="B17" s="88"/>
      <c r="C17" s="89" t="s">
        <v>21</v>
      </c>
      <c r="D17" s="90">
        <f t="shared" ref="D17:I17" si="1">SUM(D13:D16)</f>
        <v>0</v>
      </c>
      <c r="E17" s="90">
        <f t="shared" si="1"/>
        <v>0</v>
      </c>
      <c r="F17" s="90">
        <f t="shared" si="1"/>
        <v>0</v>
      </c>
      <c r="G17" s="90">
        <f t="shared" si="1"/>
        <v>0</v>
      </c>
      <c r="H17" s="91">
        <f t="shared" si="1"/>
        <v>0</v>
      </c>
      <c r="I17" s="133">
        <f t="shared" si="1"/>
        <v>0</v>
      </c>
    </row>
    <row r="18" customHeight="1" spans="1:9">
      <c r="A18" s="60">
        <v>3</v>
      </c>
      <c r="B18" s="61" t="s">
        <v>23</v>
      </c>
      <c r="C18" s="62" t="s">
        <v>17</v>
      </c>
      <c r="D18" s="63"/>
      <c r="E18" s="63"/>
      <c r="F18" s="63"/>
      <c r="G18" s="63"/>
      <c r="H18" s="92"/>
      <c r="I18" s="134"/>
    </row>
    <row r="19" spans="1:9">
      <c r="A19" s="64"/>
      <c r="B19" s="65"/>
      <c r="C19" s="66" t="s">
        <v>18</v>
      </c>
      <c r="D19" s="67">
        <v>289439.96</v>
      </c>
      <c r="E19" s="67">
        <v>214747.18</v>
      </c>
      <c r="F19" s="67">
        <v>30731.26</v>
      </c>
      <c r="G19" s="67">
        <v>43961.52</v>
      </c>
      <c r="H19" s="70">
        <v>2</v>
      </c>
      <c r="I19" s="129"/>
    </row>
    <row r="20" spans="1:9">
      <c r="A20" s="64"/>
      <c r="B20" s="65"/>
      <c r="C20" s="66" t="s">
        <v>19</v>
      </c>
      <c r="D20" s="67"/>
      <c r="E20" s="67"/>
      <c r="F20" s="67"/>
      <c r="G20" s="67"/>
      <c r="H20" s="70"/>
      <c r="I20" s="129"/>
    </row>
    <row r="21" spans="1:9">
      <c r="A21" s="64"/>
      <c r="B21" s="65"/>
      <c r="C21" s="66" t="s">
        <v>20</v>
      </c>
      <c r="D21" s="67"/>
      <c r="E21" s="67"/>
      <c r="F21" s="67"/>
      <c r="G21" s="67"/>
      <c r="H21" s="70"/>
      <c r="I21" s="129"/>
    </row>
    <row r="22" ht="15" spans="1:9">
      <c r="A22" s="71"/>
      <c r="B22" s="72"/>
      <c r="C22" s="73" t="s">
        <v>21</v>
      </c>
      <c r="D22" s="74">
        <f t="shared" ref="D22:I22" si="2">SUM(D18:D21)</f>
        <v>289439.96</v>
      </c>
      <c r="E22" s="74">
        <f t="shared" si="2"/>
        <v>214747.18</v>
      </c>
      <c r="F22" s="74">
        <f t="shared" si="2"/>
        <v>30731.26</v>
      </c>
      <c r="G22" s="74">
        <f t="shared" si="2"/>
        <v>43961.52</v>
      </c>
      <c r="H22" s="75">
        <f t="shared" si="2"/>
        <v>2</v>
      </c>
      <c r="I22" s="130">
        <f t="shared" si="2"/>
        <v>0</v>
      </c>
    </row>
    <row r="23" customHeight="1" spans="1:9">
      <c r="A23" s="76">
        <v>4</v>
      </c>
      <c r="B23" s="77" t="s">
        <v>24</v>
      </c>
      <c r="C23" s="78" t="s">
        <v>17</v>
      </c>
      <c r="D23" s="79"/>
      <c r="E23" s="79"/>
      <c r="F23" s="79"/>
      <c r="G23" s="79"/>
      <c r="H23" s="80"/>
      <c r="I23" s="131"/>
    </row>
    <row r="24" spans="1:9">
      <c r="A24" s="81"/>
      <c r="B24" s="82"/>
      <c r="C24" s="83" t="s">
        <v>18</v>
      </c>
      <c r="D24" s="84"/>
      <c r="E24" s="84"/>
      <c r="F24" s="84"/>
      <c r="G24" s="84"/>
      <c r="H24" s="86"/>
      <c r="I24" s="132"/>
    </row>
    <row r="25" spans="1:9">
      <c r="A25" s="81"/>
      <c r="B25" s="82"/>
      <c r="C25" s="83" t="s">
        <v>19</v>
      </c>
      <c r="D25" s="84"/>
      <c r="E25" s="84"/>
      <c r="F25" s="84"/>
      <c r="G25" s="84"/>
      <c r="H25" s="86"/>
      <c r="I25" s="132"/>
    </row>
    <row r="26" spans="1:9">
      <c r="A26" s="81"/>
      <c r="B26" s="82"/>
      <c r="C26" s="83" t="s">
        <v>20</v>
      </c>
      <c r="D26" s="84"/>
      <c r="E26" s="84"/>
      <c r="F26" s="84"/>
      <c r="G26" s="84"/>
      <c r="H26" s="86"/>
      <c r="I26" s="132"/>
    </row>
    <row r="27" ht="15" spans="1:9">
      <c r="A27" s="93"/>
      <c r="B27" s="94"/>
      <c r="C27" s="89" t="s">
        <v>21</v>
      </c>
      <c r="D27" s="95">
        <f t="shared" ref="D27:I27" si="3">SUM(D23:D26)</f>
        <v>0</v>
      </c>
      <c r="E27" s="95">
        <f t="shared" si="3"/>
        <v>0</v>
      </c>
      <c r="F27" s="95">
        <f t="shared" si="3"/>
        <v>0</v>
      </c>
      <c r="G27" s="95">
        <f t="shared" si="3"/>
        <v>0</v>
      </c>
      <c r="H27" s="96">
        <f t="shared" si="3"/>
        <v>0</v>
      </c>
      <c r="I27" s="135">
        <f t="shared" si="3"/>
        <v>0</v>
      </c>
    </row>
    <row r="28" customHeight="1" spans="1:9">
      <c r="A28" s="60">
        <v>5</v>
      </c>
      <c r="B28" s="61" t="s">
        <v>25</v>
      </c>
      <c r="C28" s="62" t="s">
        <v>17</v>
      </c>
      <c r="D28" s="63">
        <v>10023578.37</v>
      </c>
      <c r="E28" s="63">
        <v>8711638.83</v>
      </c>
      <c r="F28" s="63">
        <v>810760.62</v>
      </c>
      <c r="G28" s="63">
        <v>501178.92</v>
      </c>
      <c r="H28" s="92">
        <v>2</v>
      </c>
      <c r="I28" s="134"/>
    </row>
    <row r="29" spans="1:9">
      <c r="A29" s="64"/>
      <c r="B29" s="65"/>
      <c r="C29" s="97" t="s">
        <v>18</v>
      </c>
      <c r="D29" s="67">
        <v>351311.859999999</v>
      </c>
      <c r="E29" s="67">
        <v>167599.369999999</v>
      </c>
      <c r="F29" s="67">
        <v>183712.49</v>
      </c>
      <c r="G29" s="67">
        <v>0</v>
      </c>
      <c r="H29" s="70">
        <v>2</v>
      </c>
      <c r="I29" s="129"/>
    </row>
    <row r="30" spans="1:9">
      <c r="A30" s="64"/>
      <c r="B30" s="65"/>
      <c r="C30" s="66" t="s">
        <v>19</v>
      </c>
      <c r="D30" s="67"/>
      <c r="E30" s="67"/>
      <c r="F30" s="67"/>
      <c r="G30" s="67"/>
      <c r="H30" s="70"/>
      <c r="I30" s="129"/>
    </row>
    <row r="31" spans="1:9">
      <c r="A31" s="64"/>
      <c r="B31" s="65"/>
      <c r="C31" s="66" t="s">
        <v>20</v>
      </c>
      <c r="D31" s="67"/>
      <c r="E31" s="67"/>
      <c r="F31" s="67"/>
      <c r="G31" s="67"/>
      <c r="H31" s="70"/>
      <c r="I31" s="129"/>
    </row>
    <row r="32" ht="15" spans="1:9">
      <c r="A32" s="71"/>
      <c r="B32" s="72"/>
      <c r="C32" s="73" t="s">
        <v>21</v>
      </c>
      <c r="D32" s="74">
        <f t="shared" ref="D32:I32" si="4">SUM(D28:D31)</f>
        <v>10374890.23</v>
      </c>
      <c r="E32" s="74">
        <f t="shared" si="4"/>
        <v>8879238.2</v>
      </c>
      <c r="F32" s="74">
        <f t="shared" si="4"/>
        <v>994473.11</v>
      </c>
      <c r="G32" s="74">
        <f t="shared" si="4"/>
        <v>501178.92</v>
      </c>
      <c r="H32" s="75">
        <f t="shared" si="4"/>
        <v>4</v>
      </c>
      <c r="I32" s="130">
        <f t="shared" si="4"/>
        <v>0</v>
      </c>
    </row>
    <row r="33" spans="1:9">
      <c r="A33" s="76">
        <v>6</v>
      </c>
      <c r="B33" s="98" t="s">
        <v>26</v>
      </c>
      <c r="C33" s="78" t="s">
        <v>17</v>
      </c>
      <c r="D33" s="99"/>
      <c r="E33" s="99"/>
      <c r="F33" s="99"/>
      <c r="G33" s="99"/>
      <c r="H33" s="100"/>
      <c r="I33" s="136"/>
    </row>
    <row r="34" spans="1:9">
      <c r="A34" s="81"/>
      <c r="B34" s="101"/>
      <c r="C34" s="83" t="s">
        <v>18</v>
      </c>
      <c r="D34" s="102"/>
      <c r="E34" s="102"/>
      <c r="F34" s="102"/>
      <c r="G34" s="102"/>
      <c r="H34" s="103"/>
      <c r="I34" s="137"/>
    </row>
    <row r="35" spans="1:9">
      <c r="A35" s="81"/>
      <c r="B35" s="101"/>
      <c r="C35" s="83" t="s">
        <v>19</v>
      </c>
      <c r="D35" s="102"/>
      <c r="E35" s="102"/>
      <c r="F35" s="102"/>
      <c r="G35" s="104"/>
      <c r="H35" s="103"/>
      <c r="I35" s="137"/>
    </row>
    <row r="36" spans="1:9">
      <c r="A36" s="81"/>
      <c r="B36" s="101"/>
      <c r="C36" s="83" t="s">
        <v>20</v>
      </c>
      <c r="D36" s="102"/>
      <c r="E36" s="102"/>
      <c r="F36" s="102"/>
      <c r="G36" s="102"/>
      <c r="H36" s="103"/>
      <c r="I36" s="137"/>
    </row>
    <row r="37" ht="15" spans="1:9">
      <c r="A37" s="87"/>
      <c r="B37" s="105"/>
      <c r="C37" s="89" t="s">
        <v>21</v>
      </c>
      <c r="D37" s="90"/>
      <c r="E37" s="90"/>
      <c r="F37" s="90"/>
      <c r="G37" s="90"/>
      <c r="H37" s="91"/>
      <c r="I37" s="133"/>
    </row>
    <row r="38" customHeight="1" spans="1:9">
      <c r="A38" s="106">
        <v>7</v>
      </c>
      <c r="B38" s="107" t="s">
        <v>27</v>
      </c>
      <c r="C38" s="62" t="s">
        <v>17</v>
      </c>
      <c r="D38" s="108"/>
      <c r="E38" s="108"/>
      <c r="F38" s="108"/>
      <c r="G38" s="108"/>
      <c r="H38" s="109"/>
      <c r="I38" s="108"/>
    </row>
    <row r="39" spans="1:9">
      <c r="A39" s="64"/>
      <c r="B39" s="65"/>
      <c r="C39" s="66" t="s">
        <v>18</v>
      </c>
      <c r="D39" s="67"/>
      <c r="E39" s="67"/>
      <c r="F39" s="67"/>
      <c r="G39" s="67"/>
      <c r="H39" s="70"/>
      <c r="I39" s="67"/>
    </row>
    <row r="40" spans="1:9">
      <c r="A40" s="64"/>
      <c r="B40" s="65"/>
      <c r="C40" s="66" t="s">
        <v>19</v>
      </c>
      <c r="D40" s="67"/>
      <c r="E40" s="67"/>
      <c r="F40" s="67"/>
      <c r="G40" s="67"/>
      <c r="H40" s="70"/>
      <c r="I40" s="67"/>
    </row>
    <row r="41" spans="1:9">
      <c r="A41" s="64"/>
      <c r="B41" s="65"/>
      <c r="C41" s="66" t="s">
        <v>20</v>
      </c>
      <c r="D41" s="67"/>
      <c r="E41" s="67"/>
      <c r="F41" s="67"/>
      <c r="G41" s="67"/>
      <c r="H41" s="70"/>
      <c r="I41" s="67"/>
    </row>
    <row r="42" ht="15" spans="1:9">
      <c r="A42" s="110"/>
      <c r="B42" s="111"/>
      <c r="C42" s="73" t="s">
        <v>21</v>
      </c>
      <c r="D42" s="112">
        <f t="shared" ref="D42:I42" si="5">SUM(D38:D41)</f>
        <v>0</v>
      </c>
      <c r="E42" s="112">
        <f t="shared" si="5"/>
        <v>0</v>
      </c>
      <c r="F42" s="112">
        <f t="shared" si="5"/>
        <v>0</v>
      </c>
      <c r="G42" s="112">
        <f t="shared" si="5"/>
        <v>0</v>
      </c>
      <c r="H42" s="113">
        <f t="shared" si="5"/>
        <v>0</v>
      </c>
      <c r="I42" s="112">
        <f t="shared" si="5"/>
        <v>0</v>
      </c>
    </row>
    <row r="43" spans="1:9">
      <c r="A43" s="76">
        <v>8</v>
      </c>
      <c r="B43" s="98" t="s">
        <v>28</v>
      </c>
      <c r="C43" s="114" t="s">
        <v>17</v>
      </c>
      <c r="D43" s="99"/>
      <c r="E43" s="99"/>
      <c r="F43" s="99"/>
      <c r="G43" s="99"/>
      <c r="H43" s="100"/>
      <c r="I43" s="136"/>
    </row>
    <row r="44" spans="1:9">
      <c r="A44" s="81"/>
      <c r="B44" s="101"/>
      <c r="C44" s="83" t="s">
        <v>18</v>
      </c>
      <c r="D44" s="102"/>
      <c r="E44" s="102"/>
      <c r="F44" s="102"/>
      <c r="G44" s="102"/>
      <c r="H44" s="103"/>
      <c r="I44" s="137"/>
    </row>
    <row r="45" spans="1:9">
      <c r="A45" s="81"/>
      <c r="B45" s="101"/>
      <c r="C45" s="83" t="s">
        <v>19</v>
      </c>
      <c r="D45" s="102"/>
      <c r="E45" s="102"/>
      <c r="F45" s="102"/>
      <c r="G45" s="102"/>
      <c r="H45" s="103"/>
      <c r="I45" s="137"/>
    </row>
    <row r="46" spans="1:9">
      <c r="A46" s="81"/>
      <c r="B46" s="101"/>
      <c r="C46" s="83" t="s">
        <v>20</v>
      </c>
      <c r="D46" s="102"/>
      <c r="E46" s="102"/>
      <c r="F46" s="102"/>
      <c r="G46" s="102"/>
      <c r="H46" s="103"/>
      <c r="I46" s="137"/>
    </row>
    <row r="47" ht="15" spans="1:9">
      <c r="A47" s="87"/>
      <c r="B47" s="105"/>
      <c r="C47" s="89" t="s">
        <v>21</v>
      </c>
      <c r="D47" s="90"/>
      <c r="E47" s="90"/>
      <c r="F47" s="90"/>
      <c r="G47" s="90"/>
      <c r="H47" s="91"/>
      <c r="I47" s="133"/>
    </row>
    <row r="48" spans="1:9">
      <c r="A48" s="60">
        <v>9</v>
      </c>
      <c r="B48" s="61" t="s">
        <v>29</v>
      </c>
      <c r="C48" s="62" t="s">
        <v>17</v>
      </c>
      <c r="D48" s="63"/>
      <c r="E48" s="63"/>
      <c r="F48" s="63"/>
      <c r="G48" s="63"/>
      <c r="H48" s="92"/>
      <c r="I48" s="134"/>
    </row>
    <row r="49" spans="1:9">
      <c r="A49" s="64"/>
      <c r="B49" s="65"/>
      <c r="C49" s="66" t="s">
        <v>18</v>
      </c>
      <c r="D49" s="67"/>
      <c r="E49" s="67"/>
      <c r="F49" s="67"/>
      <c r="G49" s="67"/>
      <c r="H49" s="70"/>
      <c r="I49" s="129"/>
    </row>
    <row r="50" spans="1:9">
      <c r="A50" s="64"/>
      <c r="B50" s="65"/>
      <c r="C50" s="66" t="s">
        <v>19</v>
      </c>
      <c r="D50" s="67"/>
      <c r="E50" s="67"/>
      <c r="F50" s="67"/>
      <c r="G50" s="67"/>
      <c r="H50" s="70"/>
      <c r="I50" s="129"/>
    </row>
    <row r="51" spans="1:9">
      <c r="A51" s="64"/>
      <c r="B51" s="65"/>
      <c r="C51" s="66" t="s">
        <v>20</v>
      </c>
      <c r="D51" s="67"/>
      <c r="E51" s="67"/>
      <c r="F51" s="67"/>
      <c r="G51" s="67"/>
      <c r="H51" s="70"/>
      <c r="I51" s="129"/>
    </row>
    <row r="52" ht="15" spans="1:9">
      <c r="A52" s="71"/>
      <c r="B52" s="72"/>
      <c r="C52" s="73" t="s">
        <v>21</v>
      </c>
      <c r="D52" s="74">
        <f t="shared" ref="D52:I52" si="6">SUM(D48:D51)</f>
        <v>0</v>
      </c>
      <c r="E52" s="74">
        <f t="shared" si="6"/>
        <v>0</v>
      </c>
      <c r="F52" s="74">
        <f t="shared" si="6"/>
        <v>0</v>
      </c>
      <c r="G52" s="74">
        <f t="shared" si="6"/>
        <v>0</v>
      </c>
      <c r="H52" s="75">
        <f t="shared" si="6"/>
        <v>0</v>
      </c>
      <c r="I52" s="130">
        <f t="shared" si="6"/>
        <v>0</v>
      </c>
    </row>
    <row r="53" spans="1:9">
      <c r="A53" s="76">
        <v>10</v>
      </c>
      <c r="B53" s="98" t="s">
        <v>30</v>
      </c>
      <c r="C53" s="78" t="s">
        <v>17</v>
      </c>
      <c r="D53" s="99"/>
      <c r="E53" s="99"/>
      <c r="F53" s="99"/>
      <c r="G53" s="99"/>
      <c r="H53" s="100"/>
      <c r="I53" s="136"/>
    </row>
    <row r="54" spans="1:9">
      <c r="A54" s="81"/>
      <c r="B54" s="101"/>
      <c r="C54" s="83" t="s">
        <v>18</v>
      </c>
      <c r="D54" s="115"/>
      <c r="E54" s="115"/>
      <c r="F54" s="115"/>
      <c r="G54" s="115"/>
      <c r="H54" s="116"/>
      <c r="I54" s="138"/>
    </row>
    <row r="55" spans="1:9">
      <c r="A55" s="81"/>
      <c r="B55" s="101"/>
      <c r="C55" s="83" t="s">
        <v>19</v>
      </c>
      <c r="D55" s="115"/>
      <c r="E55" s="115"/>
      <c r="F55" s="115"/>
      <c r="G55" s="115"/>
      <c r="H55" s="116"/>
      <c r="I55" s="138"/>
    </row>
    <row r="56" spans="1:9">
      <c r="A56" s="81"/>
      <c r="B56" s="101"/>
      <c r="C56" s="83" t="s">
        <v>20</v>
      </c>
      <c r="D56" s="115"/>
      <c r="E56" s="115"/>
      <c r="F56" s="115"/>
      <c r="G56" s="115"/>
      <c r="H56" s="116"/>
      <c r="I56" s="138"/>
    </row>
    <row r="57" ht="15" spans="1:9">
      <c r="A57" s="87"/>
      <c r="B57" s="105"/>
      <c r="C57" s="89" t="s">
        <v>21</v>
      </c>
      <c r="D57" s="117"/>
      <c r="E57" s="117"/>
      <c r="F57" s="117"/>
      <c r="G57" s="117"/>
      <c r="H57" s="118"/>
      <c r="I57" s="139"/>
    </row>
    <row r="58" spans="1:9">
      <c r="A58" s="60">
        <v>11</v>
      </c>
      <c r="B58" s="119" t="s">
        <v>31</v>
      </c>
      <c r="C58" s="62" t="s">
        <v>17</v>
      </c>
      <c r="D58" s="120"/>
      <c r="E58" s="120"/>
      <c r="F58" s="120"/>
      <c r="G58" s="120"/>
      <c r="H58" s="121"/>
      <c r="I58" s="140"/>
    </row>
    <row r="59" spans="1:9">
      <c r="A59" s="64"/>
      <c r="B59" s="122"/>
      <c r="C59" s="66" t="s">
        <v>18</v>
      </c>
      <c r="D59" s="123"/>
      <c r="E59" s="123"/>
      <c r="F59" s="123"/>
      <c r="G59" s="123"/>
      <c r="H59" s="124"/>
      <c r="I59" s="141"/>
    </row>
    <row r="60" spans="1:9">
      <c r="A60" s="64"/>
      <c r="B60" s="122"/>
      <c r="C60" s="66" t="s">
        <v>19</v>
      </c>
      <c r="D60" s="123"/>
      <c r="E60" s="123"/>
      <c r="F60" s="123"/>
      <c r="G60" s="123"/>
      <c r="H60" s="124"/>
      <c r="I60" s="141"/>
    </row>
    <row r="61" spans="1:9">
      <c r="A61" s="64"/>
      <c r="B61" s="122"/>
      <c r="C61" s="66" t="s">
        <v>20</v>
      </c>
      <c r="D61" s="123"/>
      <c r="E61" s="123"/>
      <c r="F61" s="123"/>
      <c r="G61" s="123"/>
      <c r="H61" s="124"/>
      <c r="I61" s="141"/>
    </row>
    <row r="62" ht="15" spans="1:9">
      <c r="A62" s="71"/>
      <c r="B62" s="125"/>
      <c r="C62" s="73" t="s">
        <v>21</v>
      </c>
      <c r="D62" s="126"/>
      <c r="E62" s="126"/>
      <c r="F62" s="126"/>
      <c r="G62" s="126"/>
      <c r="H62" s="127"/>
      <c r="I62" s="142"/>
    </row>
    <row r="63" spans="1:9">
      <c r="A63" s="76">
        <v>12</v>
      </c>
      <c r="B63" s="77" t="s">
        <v>32</v>
      </c>
      <c r="C63" s="78" t="s">
        <v>17</v>
      </c>
      <c r="D63" s="79"/>
      <c r="E63" s="79"/>
      <c r="F63" s="79"/>
      <c r="G63" s="79"/>
      <c r="H63" s="80"/>
      <c r="I63" s="131"/>
    </row>
    <row r="64" spans="1:9">
      <c r="A64" s="81"/>
      <c r="B64" s="82"/>
      <c r="C64" s="83" t="s">
        <v>18</v>
      </c>
      <c r="D64" s="84">
        <v>201590.19</v>
      </c>
      <c r="E64" s="84">
        <v>153924.95</v>
      </c>
      <c r="F64" s="84">
        <v>39665.22</v>
      </c>
      <c r="G64" s="84">
        <v>8000.02</v>
      </c>
      <c r="H64" s="86">
        <v>4</v>
      </c>
      <c r="I64" s="132"/>
    </row>
    <row r="65" spans="1:9">
      <c r="A65" s="81"/>
      <c r="B65" s="82"/>
      <c r="C65" s="83" t="s">
        <v>19</v>
      </c>
      <c r="D65" s="84"/>
      <c r="E65" s="84"/>
      <c r="F65" s="84"/>
      <c r="G65" s="84"/>
      <c r="H65" s="86"/>
      <c r="I65" s="132"/>
    </row>
    <row r="66" spans="1:9">
      <c r="A66" s="81"/>
      <c r="B66" s="82"/>
      <c r="C66" s="83" t="s">
        <v>20</v>
      </c>
      <c r="D66" s="84"/>
      <c r="E66" s="84"/>
      <c r="F66" s="84"/>
      <c r="G66" s="84"/>
      <c r="H66" s="86"/>
      <c r="I66" s="132"/>
    </row>
    <row r="67" ht="15" spans="1:9">
      <c r="A67" s="87"/>
      <c r="B67" s="88"/>
      <c r="C67" s="89" t="s">
        <v>21</v>
      </c>
      <c r="D67" s="90">
        <f t="shared" ref="D67:I67" si="7">SUM(D63:D66)</f>
        <v>201590.19</v>
      </c>
      <c r="E67" s="90">
        <f t="shared" si="7"/>
        <v>153924.95</v>
      </c>
      <c r="F67" s="90">
        <f t="shared" si="7"/>
        <v>39665.22</v>
      </c>
      <c r="G67" s="90">
        <f t="shared" si="7"/>
        <v>8000.02</v>
      </c>
      <c r="H67" s="91">
        <f t="shared" si="7"/>
        <v>4</v>
      </c>
      <c r="I67" s="133">
        <f t="shared" si="7"/>
        <v>0</v>
      </c>
    </row>
    <row r="68" spans="1:9">
      <c r="A68" s="60">
        <v>13</v>
      </c>
      <c r="B68" s="61" t="s">
        <v>33</v>
      </c>
      <c r="C68" s="62" t="s">
        <v>17</v>
      </c>
      <c r="D68" s="63"/>
      <c r="E68" s="63"/>
      <c r="F68" s="63"/>
      <c r="G68" s="63"/>
      <c r="H68" s="92"/>
      <c r="I68" s="134"/>
    </row>
    <row r="69" spans="1:9">
      <c r="A69" s="64"/>
      <c r="B69" s="65"/>
      <c r="C69" s="66" t="s">
        <v>18</v>
      </c>
      <c r="D69" s="67"/>
      <c r="E69" s="67"/>
      <c r="F69" s="67"/>
      <c r="G69" s="67"/>
      <c r="H69" s="70"/>
      <c r="I69" s="129"/>
    </row>
    <row r="70" spans="1:9">
      <c r="A70" s="64"/>
      <c r="B70" s="65"/>
      <c r="C70" s="66" t="s">
        <v>19</v>
      </c>
      <c r="D70" s="67"/>
      <c r="E70" s="67"/>
      <c r="F70" s="67"/>
      <c r="G70" s="67"/>
      <c r="H70" s="70"/>
      <c r="I70" s="129"/>
    </row>
    <row r="71" spans="1:9">
      <c r="A71" s="64"/>
      <c r="B71" s="65"/>
      <c r="C71" s="66" t="s">
        <v>20</v>
      </c>
      <c r="D71" s="67"/>
      <c r="E71" s="67"/>
      <c r="F71" s="67"/>
      <c r="G71" s="67"/>
      <c r="H71" s="70"/>
      <c r="I71" s="129"/>
    </row>
    <row r="72" ht="15" spans="1:9">
      <c r="A72" s="71"/>
      <c r="B72" s="72"/>
      <c r="C72" s="73" t="s">
        <v>21</v>
      </c>
      <c r="D72" s="74">
        <f t="shared" ref="D72:I72" si="8">SUM(D68:D71)</f>
        <v>0</v>
      </c>
      <c r="E72" s="74">
        <f t="shared" si="8"/>
        <v>0</v>
      </c>
      <c r="F72" s="74">
        <f t="shared" si="8"/>
        <v>0</v>
      </c>
      <c r="G72" s="74">
        <f t="shared" si="8"/>
        <v>0</v>
      </c>
      <c r="H72" s="75">
        <f t="shared" si="8"/>
        <v>0</v>
      </c>
      <c r="I72" s="130">
        <f t="shared" si="8"/>
        <v>0</v>
      </c>
    </row>
    <row r="73" spans="1:9">
      <c r="A73" s="76">
        <v>14</v>
      </c>
      <c r="B73" s="98" t="s">
        <v>34</v>
      </c>
      <c r="C73" s="78" t="s">
        <v>17</v>
      </c>
      <c r="D73" s="99"/>
      <c r="E73" s="99"/>
      <c r="F73" s="99"/>
      <c r="G73" s="99"/>
      <c r="H73" s="100"/>
      <c r="I73" s="136"/>
    </row>
    <row r="74" spans="1:9">
      <c r="A74" s="81"/>
      <c r="B74" s="101"/>
      <c r="C74" s="83" t="s">
        <v>18</v>
      </c>
      <c r="D74" s="102"/>
      <c r="E74" s="102"/>
      <c r="F74" s="102"/>
      <c r="G74" s="102"/>
      <c r="H74" s="103"/>
      <c r="I74" s="137"/>
    </row>
    <row r="75" spans="1:9">
      <c r="A75" s="81"/>
      <c r="B75" s="101"/>
      <c r="C75" s="83" t="s">
        <v>19</v>
      </c>
      <c r="D75" s="102"/>
      <c r="E75" s="102"/>
      <c r="F75" s="102"/>
      <c r="G75" s="102"/>
      <c r="H75" s="103"/>
      <c r="I75" s="137"/>
    </row>
    <row r="76" spans="1:9">
      <c r="A76" s="81"/>
      <c r="B76" s="101"/>
      <c r="C76" s="83" t="s">
        <v>20</v>
      </c>
      <c r="D76" s="102"/>
      <c r="E76" s="102"/>
      <c r="F76" s="102"/>
      <c r="G76" s="102"/>
      <c r="H76" s="103"/>
      <c r="I76" s="137"/>
    </row>
    <row r="77" ht="15" spans="1:9">
      <c r="A77" s="87"/>
      <c r="B77" s="105"/>
      <c r="C77" s="89" t="s">
        <v>21</v>
      </c>
      <c r="D77" s="90"/>
      <c r="E77" s="90"/>
      <c r="F77" s="90"/>
      <c r="G77" s="90"/>
      <c r="H77" s="91"/>
      <c r="I77" s="133"/>
    </row>
    <row r="78" spans="1:9">
      <c r="A78" s="60">
        <v>15</v>
      </c>
      <c r="B78" s="119" t="s">
        <v>35</v>
      </c>
      <c r="C78" s="62" t="s">
        <v>17</v>
      </c>
      <c r="D78" s="120"/>
      <c r="E78" s="120"/>
      <c r="F78" s="120"/>
      <c r="G78" s="120"/>
      <c r="H78" s="121"/>
      <c r="I78" s="140"/>
    </row>
    <row r="79" spans="1:9">
      <c r="A79" s="64"/>
      <c r="B79" s="122"/>
      <c r="C79" s="66" t="s">
        <v>18</v>
      </c>
      <c r="D79" s="143"/>
      <c r="E79" s="143"/>
      <c r="F79" s="143"/>
      <c r="G79" s="143"/>
      <c r="H79" s="144"/>
      <c r="I79" s="162"/>
    </row>
    <row r="80" spans="1:9">
      <c r="A80" s="64"/>
      <c r="B80" s="122"/>
      <c r="C80" s="66" t="s">
        <v>19</v>
      </c>
      <c r="D80" s="143"/>
      <c r="E80" s="143"/>
      <c r="F80" s="143"/>
      <c r="G80" s="143"/>
      <c r="H80" s="144"/>
      <c r="I80" s="162"/>
    </row>
    <row r="81" spans="1:9">
      <c r="A81" s="64"/>
      <c r="B81" s="122"/>
      <c r="C81" s="66" t="s">
        <v>20</v>
      </c>
      <c r="D81" s="143"/>
      <c r="E81" s="143"/>
      <c r="F81" s="143"/>
      <c r="G81" s="143"/>
      <c r="H81" s="144"/>
      <c r="I81" s="162"/>
    </row>
    <row r="82" ht="15" spans="1:9">
      <c r="A82" s="71"/>
      <c r="B82" s="125"/>
      <c r="C82" s="145" t="s">
        <v>21</v>
      </c>
      <c r="D82" s="74"/>
      <c r="E82" s="74"/>
      <c r="F82" s="74"/>
      <c r="G82" s="74"/>
      <c r="H82" s="75"/>
      <c r="I82" s="130"/>
    </row>
    <row r="83" spans="1:9">
      <c r="A83" s="106">
        <v>16</v>
      </c>
      <c r="B83" s="146" t="s">
        <v>36</v>
      </c>
      <c r="C83" s="147" t="s">
        <v>17</v>
      </c>
      <c r="D83" s="148">
        <f>D8+D13+D18+D23+D28+D33+D38+D43+D48+D53+D58+D63+D68+D73+D78</f>
        <v>10023578.37</v>
      </c>
      <c r="E83" s="148">
        <f t="shared" ref="D83:I86" si="9">E8+E13+E18+E23+E28+E33+E38+E43+E48+E53+E58+E63+E68+E73+E78</f>
        <v>8711638.83</v>
      </c>
      <c r="F83" s="148">
        <f t="shared" si="9"/>
        <v>810760.62</v>
      </c>
      <c r="G83" s="148">
        <f t="shared" si="9"/>
        <v>501178.92</v>
      </c>
      <c r="H83" s="149">
        <f t="shared" si="9"/>
        <v>2</v>
      </c>
      <c r="I83" s="163">
        <f t="shared" si="9"/>
        <v>0</v>
      </c>
    </row>
    <row r="84" spans="1:9">
      <c r="A84" s="64"/>
      <c r="B84" s="150"/>
      <c r="C84" s="151" t="s">
        <v>18</v>
      </c>
      <c r="D84" s="152">
        <f>D9+D14+D19+D24+D29+D34+D39+D44+D49+D54+D59+D64+D69+D74+D79</f>
        <v>842342.009999999</v>
      </c>
      <c r="E84" s="152">
        <f t="shared" si="9"/>
        <v>536271.499999999</v>
      </c>
      <c r="F84" s="152">
        <f t="shared" si="9"/>
        <v>254108.97</v>
      </c>
      <c r="G84" s="152">
        <f>G9+G14+G19+G24+G29+G34+G39+G44+G49+G54+G59+G64+G69+G74+G79</f>
        <v>51961.54</v>
      </c>
      <c r="H84" s="153">
        <f t="shared" si="9"/>
        <v>8</v>
      </c>
      <c r="I84" s="164">
        <f t="shared" si="9"/>
        <v>0</v>
      </c>
    </row>
    <row r="85" spans="1:9">
      <c r="A85" s="64"/>
      <c r="B85" s="150"/>
      <c r="C85" s="151" t="s">
        <v>19</v>
      </c>
      <c r="D85" s="152">
        <f t="shared" si="9"/>
        <v>0</v>
      </c>
      <c r="E85" s="152">
        <f t="shared" si="9"/>
        <v>0</v>
      </c>
      <c r="F85" s="152">
        <f t="shared" si="9"/>
        <v>0</v>
      </c>
      <c r="G85" s="152">
        <f>G10+G15+G20+G25+G30+G34+G40+G45+G50+G55+G60+G65+G70+G75+G80</f>
        <v>0</v>
      </c>
      <c r="H85" s="153">
        <f t="shared" si="9"/>
        <v>0</v>
      </c>
      <c r="I85" s="164">
        <f t="shared" si="9"/>
        <v>0</v>
      </c>
    </row>
    <row r="86" spans="1:9">
      <c r="A86" s="64"/>
      <c r="B86" s="150"/>
      <c r="C86" s="151" t="s">
        <v>20</v>
      </c>
      <c r="D86" s="152">
        <f t="shared" si="9"/>
        <v>0</v>
      </c>
      <c r="E86" s="152">
        <f t="shared" si="9"/>
        <v>0</v>
      </c>
      <c r="F86" s="152">
        <f t="shared" si="9"/>
        <v>0</v>
      </c>
      <c r="G86" s="152">
        <f t="shared" si="9"/>
        <v>0</v>
      </c>
      <c r="H86" s="153">
        <f t="shared" si="9"/>
        <v>0</v>
      </c>
      <c r="I86" s="164">
        <f t="shared" si="9"/>
        <v>0</v>
      </c>
    </row>
    <row r="87" ht="15" spans="1:9">
      <c r="A87" s="71"/>
      <c r="B87" s="154"/>
      <c r="C87" s="155" t="s">
        <v>21</v>
      </c>
      <c r="D87" s="156">
        <f t="shared" ref="D87:I87" si="10">SUM(D83:D86)</f>
        <v>10865920.38</v>
      </c>
      <c r="E87" s="156">
        <f t="shared" si="10"/>
        <v>9247910.33</v>
      </c>
      <c r="F87" s="156">
        <f t="shared" si="10"/>
        <v>1064869.59</v>
      </c>
      <c r="G87" s="156">
        <f t="shared" si="10"/>
        <v>553140.46</v>
      </c>
      <c r="H87" s="157">
        <f t="shared" si="10"/>
        <v>10</v>
      </c>
      <c r="I87" s="165">
        <f t="shared" si="10"/>
        <v>0</v>
      </c>
    </row>
    <row r="88" spans="1:10">
      <c r="A88" s="158"/>
      <c r="B88" s="158"/>
      <c r="C88" s="158"/>
      <c r="D88" s="158"/>
      <c r="E88" s="158"/>
      <c r="F88" s="158"/>
      <c r="G88" s="158"/>
      <c r="H88" s="159"/>
      <c r="I88" s="158"/>
      <c r="J88" s="158"/>
    </row>
    <row r="89" spans="1:10">
      <c r="A89" s="158"/>
      <c r="B89" s="158"/>
      <c r="C89" s="158"/>
      <c r="D89" s="160"/>
      <c r="E89" s="160"/>
      <c r="F89" s="160"/>
      <c r="G89" s="160"/>
      <c r="H89" s="160"/>
      <c r="I89" s="158"/>
      <c r="J89" s="158"/>
    </row>
    <row r="90" spans="1:10">
      <c r="A90" s="158"/>
      <c r="B90" s="158"/>
      <c r="C90" s="158"/>
      <c r="D90" s="160"/>
      <c r="E90" s="160"/>
      <c r="F90" s="160"/>
      <c r="G90" s="160"/>
      <c r="H90" s="160"/>
      <c r="I90" s="160"/>
      <c r="J90" s="158"/>
    </row>
    <row r="91" spans="1:10">
      <c r="A91" s="158"/>
      <c r="B91" s="158"/>
      <c r="C91" s="158"/>
      <c r="D91" s="160"/>
      <c r="E91" s="160"/>
      <c r="F91" s="160"/>
      <c r="G91" s="160"/>
      <c r="H91" s="160"/>
      <c r="I91" s="160"/>
      <c r="J91" s="158"/>
    </row>
    <row r="92" spans="1:10">
      <c r="A92" s="158"/>
      <c r="B92" s="158"/>
      <c r="C92" s="158"/>
      <c r="D92" s="160"/>
      <c r="E92" s="160"/>
      <c r="F92" s="160"/>
      <c r="G92" s="160"/>
      <c r="H92" s="160"/>
      <c r="I92" s="160"/>
      <c r="J92" s="158"/>
    </row>
    <row r="93" spans="1:10">
      <c r="A93" s="158"/>
      <c r="B93" s="158"/>
      <c r="C93" s="158"/>
      <c r="D93" s="160"/>
      <c r="E93" s="160"/>
      <c r="F93" s="160"/>
      <c r="G93" s="160"/>
      <c r="H93" s="160"/>
      <c r="I93" s="160"/>
      <c r="J93" s="158"/>
    </row>
    <row r="94" spans="1:10">
      <c r="A94" s="158"/>
      <c r="B94" s="158"/>
      <c r="C94" s="158"/>
      <c r="D94" s="160"/>
      <c r="E94" s="160"/>
      <c r="F94" s="160"/>
      <c r="G94" s="160"/>
      <c r="H94" s="160"/>
      <c r="I94" s="158"/>
      <c r="J94" s="158"/>
    </row>
    <row r="95" spans="4:8">
      <c r="D95" s="161"/>
      <c r="E95" s="161"/>
      <c r="F95" s="161"/>
      <c r="G95" s="161"/>
      <c r="H95" s="161"/>
    </row>
    <row r="96" spans="4:8">
      <c r="D96" s="161"/>
      <c r="E96" s="161"/>
      <c r="F96" s="161"/>
      <c r="G96" s="161"/>
      <c r="H96" s="161"/>
    </row>
    <row r="97" spans="4:8">
      <c r="D97" s="161"/>
      <c r="E97" s="161"/>
      <c r="F97" s="161"/>
      <c r="G97" s="161"/>
      <c r="H97" s="161"/>
    </row>
  </sheetData>
  <mergeCells count="38">
    <mergeCell ref="A2:I2"/>
    <mergeCell ref="A3:I3"/>
    <mergeCell ref="A6:A7"/>
    <mergeCell ref="A8:A12"/>
    <mergeCell ref="A13:A17"/>
    <mergeCell ref="A18:A22"/>
    <mergeCell ref="A23:A27"/>
    <mergeCell ref="A28:A32"/>
    <mergeCell ref="A33:A37"/>
    <mergeCell ref="A38:A42"/>
    <mergeCell ref="A43:A47"/>
    <mergeCell ref="A48:A52"/>
    <mergeCell ref="A53:A57"/>
    <mergeCell ref="A58:A62"/>
    <mergeCell ref="A63:A67"/>
    <mergeCell ref="A68:A72"/>
    <mergeCell ref="A73:A77"/>
    <mergeCell ref="A78:A82"/>
    <mergeCell ref="A83:A87"/>
    <mergeCell ref="B6:B7"/>
    <mergeCell ref="B8:B12"/>
    <mergeCell ref="B13:B17"/>
    <mergeCell ref="B18:B22"/>
    <mergeCell ref="B23:B27"/>
    <mergeCell ref="B28:B32"/>
    <mergeCell ref="B33:B37"/>
    <mergeCell ref="B38:B42"/>
    <mergeCell ref="B43:B47"/>
    <mergeCell ref="B48:B52"/>
    <mergeCell ref="B53:B57"/>
    <mergeCell ref="B58:B62"/>
    <mergeCell ref="B63:B67"/>
    <mergeCell ref="B68:B72"/>
    <mergeCell ref="B73:B77"/>
    <mergeCell ref="B78:B82"/>
    <mergeCell ref="B83:B87"/>
    <mergeCell ref="C6:C7"/>
    <mergeCell ref="I6:I7"/>
  </mergeCells>
  <pageMargins left="0.75" right="0.75" top="1" bottom="1" header="0.5" footer="0.5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>
    <tabColor indexed="13"/>
  </sheetPr>
  <dimension ref="A1:L101"/>
  <sheetViews>
    <sheetView topLeftCell="A64" workbookViewId="0">
      <selection activeCell="G101" sqref="G100:G101"/>
    </sheetView>
  </sheetViews>
  <sheetFormatPr defaultColWidth="8.7" defaultRowHeight="14.25"/>
  <cols>
    <col min="1" max="1" width="5.5" style="167"/>
    <col min="2" max="2" width="4.6" style="167" customWidth="1"/>
    <col min="3" max="3" width="17.2" style="167" customWidth="1"/>
    <col min="4" max="4" width="17.2" style="167"/>
    <col min="5" max="5" width="16.7" style="167" customWidth="1"/>
    <col min="6" max="6" width="15" style="167" customWidth="1"/>
    <col min="7" max="7" width="16.1" style="167"/>
    <col min="8" max="8" width="13.5" style="168" customWidth="1"/>
    <col min="9" max="9" width="18.9" style="169" customWidth="1"/>
    <col min="10" max="10" width="16.1" style="167" hidden="1" customWidth="1"/>
    <col min="11" max="11" width="11.7" style="170" customWidth="1"/>
    <col min="12" max="256" width="8.7" style="167"/>
  </cols>
  <sheetData>
    <row r="1" spans="10:12">
      <c r="J1" s="211"/>
      <c r="K1" s="212"/>
      <c r="L1" s="211"/>
    </row>
    <row r="2" ht="25.5" spans="1:12">
      <c r="A2" s="171" t="s">
        <v>0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211"/>
    </row>
    <row r="3" ht="13.95" customHeight="1" spans="1:12">
      <c r="A3" s="172" t="s">
        <v>38</v>
      </c>
      <c r="B3" s="166"/>
      <c r="C3" s="166"/>
      <c r="D3" s="166"/>
      <c r="E3" s="166"/>
      <c r="F3" s="166"/>
      <c r="G3" s="166"/>
      <c r="H3" s="166"/>
      <c r="I3" s="166"/>
      <c r="J3" s="166"/>
      <c r="K3" s="166"/>
      <c r="L3" s="211"/>
    </row>
    <row r="4" ht="13.95" customHeight="1" spans="1:12">
      <c r="A4" s="173"/>
      <c r="B4" s="173"/>
      <c r="C4" s="173"/>
      <c r="D4" s="173"/>
      <c r="E4" s="173"/>
      <c r="F4" s="173"/>
      <c r="G4" s="173"/>
      <c r="H4" s="174"/>
      <c r="J4" s="211"/>
      <c r="K4" s="212"/>
      <c r="L4" s="211"/>
    </row>
    <row r="5" ht="13.95" customHeight="1" spans="1:12">
      <c r="A5" s="175" t="s">
        <v>2</v>
      </c>
      <c r="B5" s="175"/>
      <c r="C5" s="175"/>
      <c r="D5" s="175"/>
      <c r="E5" s="175"/>
      <c r="F5" s="175"/>
      <c r="G5" s="175"/>
      <c r="H5" s="176"/>
      <c r="I5" s="213" t="s">
        <v>3</v>
      </c>
      <c r="J5" s="211"/>
      <c r="K5" s="212"/>
      <c r="L5" s="211"/>
    </row>
    <row r="6" ht="15" customHeight="1" spans="1:12">
      <c r="A6" s="177" t="s">
        <v>4</v>
      </c>
      <c r="B6" s="178" t="s">
        <v>5</v>
      </c>
      <c r="C6" s="177" t="s">
        <v>6</v>
      </c>
      <c r="D6" s="179" t="s">
        <v>7</v>
      </c>
      <c r="E6" s="179"/>
      <c r="F6" s="179"/>
      <c r="G6" s="179"/>
      <c r="H6" s="179"/>
      <c r="I6" s="214" t="s">
        <v>8</v>
      </c>
      <c r="J6" s="215" t="s">
        <v>9</v>
      </c>
      <c r="K6" s="216" t="s">
        <v>10</v>
      </c>
      <c r="L6" s="211"/>
    </row>
    <row r="7" s="166" customFormat="1" ht="15" spans="1:12">
      <c r="A7" s="178"/>
      <c r="B7" s="180"/>
      <c r="C7" s="178"/>
      <c r="D7" s="181" t="s">
        <v>11</v>
      </c>
      <c r="E7" s="181" t="s">
        <v>12</v>
      </c>
      <c r="F7" s="181" t="s">
        <v>13</v>
      </c>
      <c r="G7" s="181" t="s">
        <v>14</v>
      </c>
      <c r="H7" s="182" t="s">
        <v>15</v>
      </c>
      <c r="I7" s="217"/>
      <c r="J7" s="218"/>
      <c r="K7" s="219"/>
      <c r="L7" s="220"/>
    </row>
    <row r="8" customHeight="1" spans="1:12">
      <c r="A8" s="183">
        <v>1</v>
      </c>
      <c r="B8" s="119" t="s">
        <v>16</v>
      </c>
      <c r="C8" s="62" t="s">
        <v>17</v>
      </c>
      <c r="D8" s="184">
        <f>报废资产处置!D8-报废资产审减表!D8</f>
        <v>8021690.74</v>
      </c>
      <c r="E8" s="184">
        <f>报废资产处置!E8-报废资产审减表!E8</f>
        <v>7617289.43</v>
      </c>
      <c r="F8" s="184">
        <f>报废资产处置!F8-报废资产审减表!F8</f>
        <v>0</v>
      </c>
      <c r="G8" s="184">
        <f>报废资产处置!G8-报废资产审减表!G8</f>
        <v>404401.31</v>
      </c>
      <c r="H8" s="184">
        <f>报废资产处置!H8-报废资产审减表!H8</f>
        <v>51</v>
      </c>
      <c r="I8" s="184">
        <f>报废资产处置!I8-报废资产审减表!I8</f>
        <v>242063</v>
      </c>
      <c r="J8" s="184"/>
      <c r="K8" s="221"/>
      <c r="L8" s="211"/>
    </row>
    <row r="9" spans="1:12">
      <c r="A9" s="185"/>
      <c r="B9" s="122"/>
      <c r="C9" s="66" t="s">
        <v>18</v>
      </c>
      <c r="D9" s="186">
        <f>报废资产处置!D9-报废资产审减表!D9</f>
        <v>5256771.82</v>
      </c>
      <c r="E9" s="186">
        <f>报废资产处置!E9-报废资产审减表!E9</f>
        <v>4445179.39</v>
      </c>
      <c r="F9" s="186">
        <f>报废资产处置!F9-报废资产审减表!F9</f>
        <v>0</v>
      </c>
      <c r="G9" s="186">
        <f>报废资产处置!G9-报废资产审减表!G9</f>
        <v>811592.43</v>
      </c>
      <c r="H9" s="187">
        <f>报废资产处置!H9-报废资产审减表!H9</f>
        <v>87</v>
      </c>
      <c r="I9" s="222">
        <f>报废资产处置!I9-报废资产审减表!I9</f>
        <v>116329</v>
      </c>
      <c r="J9" s="186"/>
      <c r="K9" s="223"/>
      <c r="L9" s="211"/>
    </row>
    <row r="10" spans="1:12">
      <c r="A10" s="185"/>
      <c r="B10" s="122"/>
      <c r="C10" s="66" t="s">
        <v>19</v>
      </c>
      <c r="D10" s="186">
        <f>报废资产处置!D10-报废资产审减表!D10</f>
        <v>15079536.34</v>
      </c>
      <c r="E10" s="186">
        <f>报废资产处置!E10-报废资产审减表!E10</f>
        <v>15079536.34</v>
      </c>
      <c r="F10" s="186">
        <f>报废资产处置!F10-报废资产审减表!F10</f>
        <v>0</v>
      </c>
      <c r="G10" s="186">
        <f>报废资产处置!G10-报废资产审减表!G10</f>
        <v>0</v>
      </c>
      <c r="H10" s="188">
        <f>报废资产处置!H10-报废资产审减表!H10</f>
        <v>57</v>
      </c>
      <c r="I10" s="222">
        <f>报废资产处置!I10-报废资产审减表!I10</f>
        <v>168806</v>
      </c>
      <c r="J10" s="186"/>
      <c r="K10" s="223"/>
      <c r="L10" s="211"/>
    </row>
    <row r="11" spans="1:12">
      <c r="A11" s="185"/>
      <c r="B11" s="122"/>
      <c r="C11" s="66" t="s">
        <v>20</v>
      </c>
      <c r="D11" s="186">
        <f>报废资产处置!D11-报废资产审减表!D11</f>
        <v>0</v>
      </c>
      <c r="E11" s="186">
        <f>报废资产处置!E11-报废资产审减表!E11</f>
        <v>0</v>
      </c>
      <c r="F11" s="69">
        <f>报废资产处置!F11-报废资产审减表!F11</f>
        <v>0</v>
      </c>
      <c r="G11" s="69">
        <f>报废资产处置!G11-报废资产审减表!G11</f>
        <v>0</v>
      </c>
      <c r="H11" s="188">
        <f>报废资产处置!H11-报废资产审减表!H11</f>
        <v>0</v>
      </c>
      <c r="I11" s="222">
        <f>报废资产处置!I11-报废资产审减表!I11</f>
        <v>0</v>
      </c>
      <c r="J11" s="186"/>
      <c r="K11" s="223"/>
      <c r="L11" s="211"/>
    </row>
    <row r="12" ht="15" spans="1:12">
      <c r="A12" s="189"/>
      <c r="B12" s="125"/>
      <c r="C12" s="73" t="s">
        <v>21</v>
      </c>
      <c r="D12" s="190">
        <f>报废资产处置!D12-报废资产审减表!D12</f>
        <v>28357998.9</v>
      </c>
      <c r="E12" s="190">
        <f>报废资产处置!E12-报废资产审减表!E12</f>
        <v>27142005.16</v>
      </c>
      <c r="F12" s="190">
        <f>报废资产处置!F12-报废资产审减表!F12</f>
        <v>0</v>
      </c>
      <c r="G12" s="190">
        <f>报废资产处置!G12-报废资产审减表!G12</f>
        <v>1215993.74</v>
      </c>
      <c r="H12" s="191">
        <f>报废资产处置!H12-报废资产审减表!H12</f>
        <v>195</v>
      </c>
      <c r="I12" s="190">
        <f>报废资产处置!I12-报废资产审减表!I12</f>
        <v>527198</v>
      </c>
      <c r="J12" s="190"/>
      <c r="K12" s="224"/>
      <c r="L12" s="211"/>
    </row>
    <row r="13" customHeight="1" spans="1:12">
      <c r="A13" s="192">
        <v>2</v>
      </c>
      <c r="B13" s="98" t="s">
        <v>22</v>
      </c>
      <c r="C13" s="78" t="s">
        <v>17</v>
      </c>
      <c r="D13" s="193">
        <f>报废资产处置!D13-报废资产审减表!D13</f>
        <v>0</v>
      </c>
      <c r="E13" s="193">
        <f>报废资产处置!E13-报废资产审减表!E13</f>
        <v>0</v>
      </c>
      <c r="F13" s="193">
        <f>报废资产处置!F13-报废资产审减表!F13</f>
        <v>0</v>
      </c>
      <c r="G13" s="193">
        <f>报废资产处置!G13-报废资产审减表!G13</f>
        <v>0</v>
      </c>
      <c r="H13" s="194">
        <f>报废资产处置!H13-报废资产审减表!H13</f>
        <v>0</v>
      </c>
      <c r="I13" s="225">
        <f>报废资产处置!I13-报废资产审减表!I13</f>
        <v>0</v>
      </c>
      <c r="J13" s="193"/>
      <c r="K13" s="226"/>
      <c r="L13" s="211"/>
    </row>
    <row r="14" spans="1:12">
      <c r="A14" s="195"/>
      <c r="B14" s="101"/>
      <c r="C14" s="83" t="s">
        <v>18</v>
      </c>
      <c r="D14" s="196">
        <f>报废资产处置!D14-报废资产审减表!D14</f>
        <v>1710282.5</v>
      </c>
      <c r="E14" s="196">
        <f>报废资产处置!E14-报废资产审减表!E14</f>
        <v>1567257.51</v>
      </c>
      <c r="F14" s="196">
        <f>报废资产处置!F14-报废资产审减表!F14</f>
        <v>34746.44</v>
      </c>
      <c r="G14" s="196">
        <f>报废资产处置!G14-报废资产审减表!G14</f>
        <v>108278.55</v>
      </c>
      <c r="H14" s="197">
        <f>报废资产处置!H14-报废资产审减表!H14</f>
        <v>74</v>
      </c>
      <c r="I14" s="227">
        <f>报废资产处置!I14-报废资产审减表!I14</f>
        <v>1837</v>
      </c>
      <c r="J14" s="196"/>
      <c r="K14" s="228"/>
      <c r="L14" s="211"/>
    </row>
    <row r="15" spans="1:12">
      <c r="A15" s="195"/>
      <c r="B15" s="101"/>
      <c r="C15" s="83" t="s">
        <v>19</v>
      </c>
      <c r="D15" s="196">
        <f>报废资产处置!D15-报废资产审减表!D15</f>
        <v>12851585.57</v>
      </c>
      <c r="E15" s="196">
        <f>报废资产处置!E15-报废资产审减表!E15</f>
        <v>12851585.57</v>
      </c>
      <c r="F15" s="196">
        <f>报废资产处置!F15-报废资产审减表!F15</f>
        <v>0</v>
      </c>
      <c r="G15" s="196">
        <f>报废资产处置!G15-报废资产审减表!G15</f>
        <v>0</v>
      </c>
      <c r="H15" s="198">
        <f>报废资产处置!H15-报废资产审减表!H15</f>
        <v>59</v>
      </c>
      <c r="I15" s="227">
        <f>报废资产处置!I15-报废资产审减表!I15</f>
        <v>10050</v>
      </c>
      <c r="J15" s="196"/>
      <c r="K15" s="228"/>
      <c r="L15" s="211"/>
    </row>
    <row r="16" spans="1:12">
      <c r="A16" s="195"/>
      <c r="B16" s="101"/>
      <c r="C16" s="83" t="s">
        <v>20</v>
      </c>
      <c r="D16" s="196">
        <f>报废资产处置!D16-报废资产审减表!D16</f>
        <v>0</v>
      </c>
      <c r="E16" s="196">
        <f>报废资产处置!E16-报废资产审减表!E16</f>
        <v>0</v>
      </c>
      <c r="F16" s="196">
        <f>报废资产处置!F16-报废资产审减表!F16</f>
        <v>0</v>
      </c>
      <c r="G16" s="196">
        <f>报废资产处置!G16-报废资产审减表!G16</f>
        <v>0</v>
      </c>
      <c r="H16" s="198">
        <f>报废资产处置!H16-报废资产审减表!H16</f>
        <v>0</v>
      </c>
      <c r="I16" s="227">
        <f>报废资产处置!I16-报废资产审减表!I16</f>
        <v>0</v>
      </c>
      <c r="J16" s="196"/>
      <c r="K16" s="228"/>
      <c r="L16" s="211"/>
    </row>
    <row r="17" ht="15" spans="1:12">
      <c r="A17" s="199"/>
      <c r="B17" s="105"/>
      <c r="C17" s="89" t="s">
        <v>21</v>
      </c>
      <c r="D17" s="200">
        <f>报废资产处置!D17-报废资产审减表!D17</f>
        <v>14561868.07</v>
      </c>
      <c r="E17" s="200">
        <f>报废资产处置!E17-报废资产审减表!E17</f>
        <v>14418843.08</v>
      </c>
      <c r="F17" s="200">
        <f>报废资产处置!F17-报废资产审减表!F17</f>
        <v>34746.44</v>
      </c>
      <c r="G17" s="200">
        <f>报废资产处置!G17-报废资产审减表!G17</f>
        <v>108278.55</v>
      </c>
      <c r="H17" s="201">
        <f>报废资产处置!H17-报废资产审减表!H17</f>
        <v>133</v>
      </c>
      <c r="I17" s="200">
        <f>报废资产处置!I17-报废资产审减表!I17</f>
        <v>11887</v>
      </c>
      <c r="J17" s="200"/>
      <c r="K17" s="229"/>
      <c r="L17" s="211"/>
    </row>
    <row r="18" customHeight="1" spans="1:12">
      <c r="A18" s="183">
        <v>3</v>
      </c>
      <c r="B18" s="119" t="s">
        <v>23</v>
      </c>
      <c r="C18" s="62" t="s">
        <v>17</v>
      </c>
      <c r="D18" s="184">
        <f>报废资产处置!D18-报废资产审减表!D18</f>
        <v>1368400</v>
      </c>
      <c r="E18" s="184">
        <f>报废资产处置!E18-报废资产审减表!E18</f>
        <v>1327348</v>
      </c>
      <c r="F18" s="184">
        <f>报废资产处置!F18-报废资产审减表!F18</f>
        <v>0</v>
      </c>
      <c r="G18" s="184">
        <f>报废资产处置!G18-报废资产审减表!G18</f>
        <v>41052</v>
      </c>
      <c r="H18" s="202">
        <f>报废资产处置!H18-报废资产审减表!H18</f>
        <v>2</v>
      </c>
      <c r="I18" s="230">
        <f>报废资产处置!I18-报废资产审减表!I18</f>
        <v>4072</v>
      </c>
      <c r="J18" s="184"/>
      <c r="K18" s="221"/>
      <c r="L18" s="211"/>
    </row>
    <row r="19" spans="1:12">
      <c r="A19" s="185"/>
      <c r="B19" s="122"/>
      <c r="C19" s="66" t="s">
        <v>18</v>
      </c>
      <c r="D19" s="186">
        <f>报废资产处置!D19-报废资产审减表!D19</f>
        <v>1179533.09</v>
      </c>
      <c r="E19" s="186">
        <f>报废资产处置!E19-报废资产审减表!E19</f>
        <v>1120556.4</v>
      </c>
      <c r="F19" s="186">
        <f>报废资产处置!F19-报废资产审减表!F19</f>
        <v>0</v>
      </c>
      <c r="G19" s="186">
        <f>报废资产处置!G19-报废资产审减表!G19</f>
        <v>58976.69</v>
      </c>
      <c r="H19" s="188">
        <f>报废资产处置!H19-报废资产审减表!H19</f>
        <v>80</v>
      </c>
      <c r="I19" s="222">
        <f>报废资产处置!I19-报废资产审减表!I19</f>
        <v>29779</v>
      </c>
      <c r="J19" s="186"/>
      <c r="K19" s="223"/>
      <c r="L19" s="211"/>
    </row>
    <row r="20" spans="1:12">
      <c r="A20" s="185"/>
      <c r="B20" s="122"/>
      <c r="C20" s="66" t="s">
        <v>19</v>
      </c>
      <c r="D20" s="186">
        <f>报废资产处置!D20-报废资产审减表!D20</f>
        <v>1137777</v>
      </c>
      <c r="E20" s="186">
        <f>报废资产处置!E20-报废资产审减表!E20</f>
        <v>1137777</v>
      </c>
      <c r="F20" s="69">
        <f>报废资产处置!F20-报废资产审减表!F20</f>
        <v>0</v>
      </c>
      <c r="G20" s="186">
        <f>报废资产处置!G20-报废资产审减表!G20</f>
        <v>0</v>
      </c>
      <c r="H20" s="188">
        <f>报废资产处置!H20-报废资产审减表!H20</f>
        <v>13</v>
      </c>
      <c r="I20" s="222">
        <f>报废资产处置!I20-报废资产审减表!I20</f>
        <v>780</v>
      </c>
      <c r="J20" s="186"/>
      <c r="K20" s="223"/>
      <c r="L20" s="211"/>
    </row>
    <row r="21" spans="1:12">
      <c r="A21" s="185"/>
      <c r="B21" s="122"/>
      <c r="C21" s="66" t="s">
        <v>20</v>
      </c>
      <c r="D21" s="186">
        <f>报废资产处置!D21-报废资产审减表!D21</f>
        <v>1291.98</v>
      </c>
      <c r="E21" s="186">
        <f>报废资产处置!E21-报废资产审减表!E21</f>
        <v>0</v>
      </c>
      <c r="F21" s="186">
        <f>报废资产处置!F21-报废资产审减表!F21</f>
        <v>0</v>
      </c>
      <c r="G21" s="186">
        <f>报废资产处置!G21-报废资产审减表!G21</f>
        <v>1291.98</v>
      </c>
      <c r="H21" s="188">
        <f>报废资产处置!H21-报废资产审减表!H21</f>
        <v>9</v>
      </c>
      <c r="I21" s="222">
        <f>报废资产处置!I21-报废资产审减表!I21</f>
        <v>30.91</v>
      </c>
      <c r="J21" s="186"/>
      <c r="K21" s="223"/>
      <c r="L21" s="211"/>
    </row>
    <row r="22" ht="15" spans="1:12">
      <c r="A22" s="189"/>
      <c r="B22" s="125"/>
      <c r="C22" s="73" t="s">
        <v>21</v>
      </c>
      <c r="D22" s="190">
        <f>报废资产处置!D22-报废资产审减表!D22</f>
        <v>3687002.07</v>
      </c>
      <c r="E22" s="190">
        <f>报废资产处置!E22-报废资产审减表!E22</f>
        <v>3585681.4</v>
      </c>
      <c r="F22" s="190">
        <f>报废资产处置!F22-报废资产审减表!F22</f>
        <v>0</v>
      </c>
      <c r="G22" s="190">
        <f>报废资产处置!G22-报废资产审减表!G22</f>
        <v>101320.67</v>
      </c>
      <c r="H22" s="203">
        <f>报废资产处置!H22-报废资产审减表!H22</f>
        <v>104</v>
      </c>
      <c r="I22" s="190">
        <f>报废资产处置!I22-报废资产审减表!I22</f>
        <v>34661.91</v>
      </c>
      <c r="J22" s="190"/>
      <c r="K22" s="224"/>
      <c r="L22" s="211"/>
    </row>
    <row r="23" customHeight="1" spans="1:12">
      <c r="A23" s="192">
        <v>4</v>
      </c>
      <c r="B23" s="98" t="s">
        <v>24</v>
      </c>
      <c r="C23" s="78" t="s">
        <v>17</v>
      </c>
      <c r="D23" s="193">
        <f>报废资产处置!D23-报废资产审减表!D23</f>
        <v>11318196.18</v>
      </c>
      <c r="E23" s="193">
        <f>报废资产处置!E23-报废资产审减表!E23</f>
        <v>10752286.38</v>
      </c>
      <c r="F23" s="193">
        <f>报废资产处置!F23-报废资产审减表!F23</f>
        <v>0</v>
      </c>
      <c r="G23" s="193">
        <f>报废资产处置!G23-报废资产审减表!G23</f>
        <v>565909.8</v>
      </c>
      <c r="H23" s="194">
        <f>报废资产处置!H23-报废资产审减表!H23</f>
        <v>18</v>
      </c>
      <c r="I23" s="225">
        <f>报废资产处置!I23-报废资产审减表!I23</f>
        <v>131086</v>
      </c>
      <c r="J23" s="193"/>
      <c r="K23" s="226"/>
      <c r="L23" s="211"/>
    </row>
    <row r="24" spans="1:12">
      <c r="A24" s="195"/>
      <c r="B24" s="101"/>
      <c r="C24" s="83" t="s">
        <v>18</v>
      </c>
      <c r="D24" s="196">
        <f>报废资产处置!D24-报废资产审减表!D24</f>
        <v>133000</v>
      </c>
      <c r="E24" s="196">
        <f>报废资产处置!E24-报废资产审减表!E24</f>
        <v>131632.05</v>
      </c>
      <c r="F24" s="196">
        <f>报废资产处置!F24-报废资产审减表!F24</f>
        <v>0</v>
      </c>
      <c r="G24" s="196">
        <f>报废资产处置!G24-报废资产审减表!G24</f>
        <v>1367.95</v>
      </c>
      <c r="H24" s="198">
        <f>报废资产处置!H24-报废资产审减表!H24</f>
        <v>2</v>
      </c>
      <c r="I24" s="227">
        <f>报废资产处置!I24-报废资产审减表!I24</f>
        <v>752</v>
      </c>
      <c r="J24" s="196"/>
      <c r="K24" s="228"/>
      <c r="L24" s="211"/>
    </row>
    <row r="25" spans="1:12">
      <c r="A25" s="195"/>
      <c r="B25" s="101"/>
      <c r="C25" s="83" t="s">
        <v>19</v>
      </c>
      <c r="D25" s="196">
        <f>报废资产处置!D25-报废资产审减表!D25</f>
        <v>13627293.19</v>
      </c>
      <c r="E25" s="196">
        <f>报废资产处置!E25-报废资产审减表!E25</f>
        <v>13627293.19</v>
      </c>
      <c r="F25" s="196">
        <f>报废资产处置!F25-报废资产审减表!F25</f>
        <v>0</v>
      </c>
      <c r="G25" s="196">
        <f>报废资产处置!G25-报废资产审减表!G25</f>
        <v>0</v>
      </c>
      <c r="H25" s="198">
        <f>报废资产处置!H25-报废资产审减表!H25</f>
        <v>59</v>
      </c>
      <c r="I25" s="227">
        <f>报废资产处置!I25-报废资产审减表!I25</f>
        <v>232170</v>
      </c>
      <c r="J25" s="196"/>
      <c r="K25" s="228"/>
      <c r="L25" s="211"/>
    </row>
    <row r="26" spans="1:12">
      <c r="A26" s="195"/>
      <c r="B26" s="101"/>
      <c r="C26" s="83" t="s">
        <v>20</v>
      </c>
      <c r="D26" s="196">
        <f>报废资产处置!D26-报废资产审减表!D26</f>
        <v>62699</v>
      </c>
      <c r="E26" s="196">
        <f>报废资产处置!E26-报废资产审减表!E26</f>
        <v>0</v>
      </c>
      <c r="F26" s="196">
        <f>报废资产处置!F26-报废资产审减表!F26</f>
        <v>0</v>
      </c>
      <c r="G26" s="196">
        <f>报废资产处置!G26-报废资产审减表!G26</f>
        <v>62699</v>
      </c>
      <c r="H26" s="198">
        <f>报废资产处置!H26-报废资产审减表!H26</f>
        <v>22</v>
      </c>
      <c r="I26" s="227">
        <f>报废资产处置!I26-报废资产审减表!I26</f>
        <v>692982.1</v>
      </c>
      <c r="J26" s="196"/>
      <c r="K26" s="228"/>
      <c r="L26" s="211"/>
    </row>
    <row r="27" ht="15" spans="1:12">
      <c r="A27" s="199"/>
      <c r="B27" s="105"/>
      <c r="C27" s="89" t="s">
        <v>21</v>
      </c>
      <c r="D27" s="200">
        <f>报废资产处置!D27-报废资产审减表!D27</f>
        <v>25141188.37</v>
      </c>
      <c r="E27" s="200">
        <f>报废资产处置!E27-报废资产审减表!E27</f>
        <v>24511211.62</v>
      </c>
      <c r="F27" s="200">
        <f>报废资产处置!F27-报废资产审减表!F27</f>
        <v>0</v>
      </c>
      <c r="G27" s="200">
        <f>报废资产处置!G27-报废资产审减表!G27</f>
        <v>629976.75</v>
      </c>
      <c r="H27" s="204">
        <f>报废资产处置!H27-报废资产审减表!H27</f>
        <v>101</v>
      </c>
      <c r="I27" s="200">
        <f>报废资产处置!I27-报废资产审减表!I27</f>
        <v>1056990.1</v>
      </c>
      <c r="J27" s="200"/>
      <c r="K27" s="229"/>
      <c r="L27" s="211"/>
    </row>
    <row r="28" customHeight="1" spans="1:12">
      <c r="A28" s="183">
        <v>5</v>
      </c>
      <c r="B28" s="119" t="s">
        <v>25</v>
      </c>
      <c r="C28" s="62" t="s">
        <v>17</v>
      </c>
      <c r="D28" s="184">
        <f>报废资产处置!D28-报废资产审减表!D28</f>
        <v>12075482</v>
      </c>
      <c r="E28" s="184">
        <f>报废资产处置!E28-报废资产审减表!E28</f>
        <v>12040187.1</v>
      </c>
      <c r="F28" s="184">
        <f>报废资产处置!F28-报废资产审减表!F28</f>
        <v>0</v>
      </c>
      <c r="G28" s="184">
        <f>报废资产处置!G28-报废资产审减表!G28</f>
        <v>35294.9</v>
      </c>
      <c r="H28" s="202">
        <f>报废资产处置!H28-报废资产审减表!H28</f>
        <v>17</v>
      </c>
      <c r="I28" s="230">
        <f>报废资产处置!I28-报废资产审减表!I28</f>
        <v>96456</v>
      </c>
      <c r="J28" s="184"/>
      <c r="K28" s="221"/>
      <c r="L28" s="211"/>
    </row>
    <row r="29" spans="1:12">
      <c r="A29" s="185"/>
      <c r="B29" s="122"/>
      <c r="C29" s="66" t="s">
        <v>18</v>
      </c>
      <c r="D29" s="186">
        <f>报废资产处置!D29-报废资产审减表!D29</f>
        <v>0</v>
      </c>
      <c r="E29" s="186">
        <f>报废资产处置!E29-报废资产审减表!E29</f>
        <v>0</v>
      </c>
      <c r="F29" s="186">
        <f>报废资产处置!F29-报废资产审减表!F29</f>
        <v>0</v>
      </c>
      <c r="G29" s="186">
        <f>报废资产处置!G29-报废资产审减表!G29</f>
        <v>0</v>
      </c>
      <c r="H29" s="188">
        <f>报废资产处置!H29-报废资产审减表!H29</f>
        <v>0</v>
      </c>
      <c r="I29" s="222">
        <f>报废资产处置!I29-报废资产审减表!I29</f>
        <v>0</v>
      </c>
      <c r="J29" s="186"/>
      <c r="K29" s="223"/>
      <c r="L29" s="211"/>
    </row>
    <row r="30" spans="1:12">
      <c r="A30" s="185"/>
      <c r="B30" s="122"/>
      <c r="C30" s="66" t="s">
        <v>19</v>
      </c>
      <c r="D30" s="186">
        <f>报废资产处置!D30-报废资产审减表!D30</f>
        <v>0</v>
      </c>
      <c r="E30" s="186">
        <f>报废资产处置!E30-报废资产审减表!E30</f>
        <v>0</v>
      </c>
      <c r="F30" s="69">
        <f>报废资产处置!F30-报废资产审减表!F30</f>
        <v>0</v>
      </c>
      <c r="G30" s="186">
        <f>报废资产处置!G30-报废资产审减表!G30</f>
        <v>0</v>
      </c>
      <c r="H30" s="188">
        <f>报废资产处置!H30-报废资产审减表!H30</f>
        <v>0</v>
      </c>
      <c r="I30" s="222">
        <f>报废资产处置!I30-报废资产审减表!I30</f>
        <v>0</v>
      </c>
      <c r="J30" s="186"/>
      <c r="K30" s="223"/>
      <c r="L30" s="211"/>
    </row>
    <row r="31" spans="1:12">
      <c r="A31" s="185"/>
      <c r="B31" s="122"/>
      <c r="C31" s="66" t="s">
        <v>20</v>
      </c>
      <c r="D31" s="186">
        <f>报废资产处置!D31-报废资产审减表!D31</f>
        <v>0</v>
      </c>
      <c r="E31" s="186">
        <f>报废资产处置!E31-报废资产审减表!E31</f>
        <v>0</v>
      </c>
      <c r="F31" s="186">
        <f>报废资产处置!F31-报废资产审减表!F31</f>
        <v>0</v>
      </c>
      <c r="G31" s="186">
        <f>报废资产处置!G31-报废资产审减表!G31</f>
        <v>0</v>
      </c>
      <c r="H31" s="188">
        <f>报废资产处置!H31-报废资产审减表!H31</f>
        <v>0</v>
      </c>
      <c r="I31" s="222">
        <f>报废资产处置!I31-报废资产审减表!I31</f>
        <v>0</v>
      </c>
      <c r="J31" s="186"/>
      <c r="K31" s="223"/>
      <c r="L31" s="211"/>
    </row>
    <row r="32" ht="15" spans="1:12">
      <c r="A32" s="189"/>
      <c r="B32" s="125"/>
      <c r="C32" s="73" t="s">
        <v>21</v>
      </c>
      <c r="D32" s="190">
        <f>报废资产处置!D32-报废资产审减表!D32</f>
        <v>12075482</v>
      </c>
      <c r="E32" s="190">
        <f>报废资产处置!E32-报废资产审减表!E32</f>
        <v>12040187.1</v>
      </c>
      <c r="F32" s="190">
        <f>报废资产处置!F32-报废资产审减表!F32</f>
        <v>0</v>
      </c>
      <c r="G32" s="190">
        <f>报废资产处置!G32-报废资产审减表!G32</f>
        <v>35294.9</v>
      </c>
      <c r="H32" s="203">
        <f>报废资产处置!H32-报废资产审减表!H32</f>
        <v>17</v>
      </c>
      <c r="I32" s="190">
        <f>报废资产处置!I32-报废资产审减表!I32</f>
        <v>96456</v>
      </c>
      <c r="J32" s="190"/>
      <c r="K32" s="224"/>
      <c r="L32" s="211"/>
    </row>
    <row r="33" customHeight="1" spans="1:12">
      <c r="A33" s="192">
        <v>6</v>
      </c>
      <c r="B33" s="98" t="s">
        <v>26</v>
      </c>
      <c r="C33" s="78" t="s">
        <v>17</v>
      </c>
      <c r="D33" s="193">
        <f>报废资产处置!D33-报废资产审减表!D33</f>
        <v>2061000</v>
      </c>
      <c r="E33" s="193">
        <f>报废资产处置!E33-报废资产审减表!E33</f>
        <v>1995570</v>
      </c>
      <c r="F33" s="193">
        <f>报废资产处置!F33-报废资产审减表!F33</f>
        <v>0</v>
      </c>
      <c r="G33" s="193">
        <f>报废资产处置!G33-报废资产审减表!G33</f>
        <v>65430</v>
      </c>
      <c r="H33" s="194">
        <f>报废资产处置!H33-报废资产审减表!H33</f>
        <v>4</v>
      </c>
      <c r="I33" s="225">
        <f>报废资产处置!I33-报废资产审减表!I33</f>
        <v>8886</v>
      </c>
      <c r="J33" s="193"/>
      <c r="K33" s="226"/>
      <c r="L33" s="211"/>
    </row>
    <row r="34" spans="1:12">
      <c r="A34" s="195"/>
      <c r="B34" s="101"/>
      <c r="C34" s="83" t="s">
        <v>18</v>
      </c>
      <c r="D34" s="196">
        <f>报废资产处置!D34-报废资产审减表!D34</f>
        <v>0</v>
      </c>
      <c r="E34" s="196">
        <f>报废资产处置!E34-报废资产审减表!E34</f>
        <v>0</v>
      </c>
      <c r="F34" s="196">
        <f>报废资产处置!F34-报废资产审减表!F34</f>
        <v>0</v>
      </c>
      <c r="G34" s="196">
        <f>报废资产处置!G34-报废资产审减表!G34</f>
        <v>0</v>
      </c>
      <c r="H34" s="198">
        <f>报废资产处置!H34-报废资产审减表!H34</f>
        <v>0</v>
      </c>
      <c r="I34" s="227">
        <f>报废资产处置!I34-报废资产审减表!I34</f>
        <v>0</v>
      </c>
      <c r="J34" s="196"/>
      <c r="K34" s="228"/>
      <c r="L34" s="211"/>
    </row>
    <row r="35" spans="1:12">
      <c r="A35" s="195"/>
      <c r="B35" s="101"/>
      <c r="C35" s="83" t="s">
        <v>19</v>
      </c>
      <c r="D35" s="196">
        <f>报废资产处置!D35-报废资产审减表!D35</f>
        <v>0</v>
      </c>
      <c r="E35" s="196">
        <f>报废资产处置!E35-报废资产审减表!E35</f>
        <v>0</v>
      </c>
      <c r="F35" s="205">
        <f>报废资产处置!F35-报废资产审减表!F35</f>
        <v>0</v>
      </c>
      <c r="G35" s="196">
        <f>报废资产处置!G35-报废资产审减表!G35</f>
        <v>0</v>
      </c>
      <c r="H35" s="198">
        <f>报废资产处置!H35-报废资产审减表!H35</f>
        <v>0</v>
      </c>
      <c r="I35" s="227">
        <f>报废资产处置!I35-报废资产审减表!I35</f>
        <v>0</v>
      </c>
      <c r="J35" s="196"/>
      <c r="K35" s="228"/>
      <c r="L35" s="211"/>
    </row>
    <row r="36" spans="1:12">
      <c r="A36" s="195"/>
      <c r="B36" s="101"/>
      <c r="C36" s="83" t="s">
        <v>20</v>
      </c>
      <c r="D36" s="196">
        <f>报废资产处置!D36-报废资产审减表!D36</f>
        <v>1191682</v>
      </c>
      <c r="E36" s="196">
        <f>报废资产处置!E36-报废资产审减表!E36</f>
        <v>0</v>
      </c>
      <c r="F36" s="196">
        <f>报废资产处置!F36-报废资产审减表!F36</f>
        <v>0</v>
      </c>
      <c r="G36" s="196">
        <f>报废资产处置!G36-报废资产审减表!G36</f>
        <v>1191682</v>
      </c>
      <c r="H36" s="198">
        <f>报废资产处置!H36-报废资产审减表!H36</f>
        <v>144</v>
      </c>
      <c r="I36" s="227">
        <f>报废资产处置!I36-报废资产审减表!I36</f>
        <v>7701</v>
      </c>
      <c r="J36" s="196"/>
      <c r="K36" s="228"/>
      <c r="L36" s="211"/>
    </row>
    <row r="37" ht="15" spans="1:12">
      <c r="A37" s="199"/>
      <c r="B37" s="105"/>
      <c r="C37" s="89" t="s">
        <v>21</v>
      </c>
      <c r="D37" s="200">
        <f>报废资产处置!D37-报废资产审减表!D37</f>
        <v>3252682</v>
      </c>
      <c r="E37" s="200">
        <f>报废资产处置!E37-报废资产审减表!E37</f>
        <v>1995570</v>
      </c>
      <c r="F37" s="200">
        <f>报废资产处置!F37-报废资产审减表!F37</f>
        <v>0</v>
      </c>
      <c r="G37" s="200">
        <f>报废资产处置!G37-报废资产审减表!G37</f>
        <v>1257112</v>
      </c>
      <c r="H37" s="204">
        <f>报废资产处置!H37-报废资产审减表!H37</f>
        <v>148</v>
      </c>
      <c r="I37" s="200">
        <f>报废资产处置!I37-报废资产审减表!I37</f>
        <v>16587</v>
      </c>
      <c r="J37" s="200"/>
      <c r="K37" s="229"/>
      <c r="L37" s="211"/>
    </row>
    <row r="38" customHeight="1" spans="1:12">
      <c r="A38" s="183">
        <v>7</v>
      </c>
      <c r="B38" s="119" t="s">
        <v>27</v>
      </c>
      <c r="C38" s="62" t="s">
        <v>17</v>
      </c>
      <c r="D38" s="184">
        <f>报废资产处置!D38-报废资产审减表!D38</f>
        <v>3023233</v>
      </c>
      <c r="E38" s="184">
        <f>报废资产处置!E38-报废资产审减表!E38</f>
        <v>2899932.53</v>
      </c>
      <c r="F38" s="184">
        <f>报废资产处置!F38-报废资产审减表!F38</f>
        <v>0</v>
      </c>
      <c r="G38" s="184">
        <f>报废资产处置!G38-报废资产审减表!G38</f>
        <v>123300.47</v>
      </c>
      <c r="H38" s="202">
        <f>报废资产处置!H38-报废资产审减表!H38</f>
        <v>14</v>
      </c>
      <c r="I38" s="230">
        <f>报废资产处置!I38-报废资产审减表!I38</f>
        <v>11089</v>
      </c>
      <c r="J38" s="184"/>
      <c r="K38" s="221"/>
      <c r="L38" s="211"/>
    </row>
    <row r="39" spans="1:12">
      <c r="A39" s="185"/>
      <c r="B39" s="122"/>
      <c r="C39" s="66" t="s">
        <v>18</v>
      </c>
      <c r="D39" s="186">
        <f>报废资产处置!D39-报废资产审减表!D39</f>
        <v>1129880.25</v>
      </c>
      <c r="E39" s="186">
        <f>报废资产处置!E39-报废资产审减表!E39</f>
        <v>1113052.94</v>
      </c>
      <c r="F39" s="186">
        <f>报废资产处置!F39-报废资产审减表!F39</f>
        <v>0</v>
      </c>
      <c r="G39" s="186">
        <f>报废资产处置!G39-报废资产审减表!G39</f>
        <v>16827.31</v>
      </c>
      <c r="H39" s="188">
        <f>报废资产处置!H39-报废资产审减表!H39</f>
        <v>37</v>
      </c>
      <c r="I39" s="222">
        <f>报废资产处置!I39-报废资产审减表!I39</f>
        <v>835</v>
      </c>
      <c r="J39" s="186"/>
      <c r="K39" s="223"/>
      <c r="L39" s="211"/>
    </row>
    <row r="40" spans="1:12">
      <c r="A40" s="185"/>
      <c r="B40" s="122"/>
      <c r="C40" s="66" t="s">
        <v>19</v>
      </c>
      <c r="D40" s="186">
        <f>报废资产处置!D40-报废资产审减表!D40</f>
        <v>10042.74</v>
      </c>
      <c r="E40" s="186">
        <f>报废资产处置!E40-报废资产审减表!E40</f>
        <v>10042.74</v>
      </c>
      <c r="F40" s="69">
        <f>报废资产处置!F40-报废资产审减表!F40</f>
        <v>0</v>
      </c>
      <c r="G40" s="186">
        <f>报废资产处置!G40-报废资产审减表!G40</f>
        <v>0</v>
      </c>
      <c r="H40" s="188">
        <f>报废资产处置!H40-报废资产审减表!H40</f>
        <v>1</v>
      </c>
      <c r="I40" s="222">
        <f>报废资产处置!I40-报废资产审减表!I40</f>
        <v>1</v>
      </c>
      <c r="J40" s="186"/>
      <c r="K40" s="223"/>
      <c r="L40" s="211"/>
    </row>
    <row r="41" spans="1:12">
      <c r="A41" s="185"/>
      <c r="B41" s="122"/>
      <c r="C41" s="66" t="s">
        <v>20</v>
      </c>
      <c r="D41" s="186">
        <f>报废资产处置!D41-报废资产审减表!D41</f>
        <v>0</v>
      </c>
      <c r="E41" s="186">
        <f>报废资产处置!E41-报废资产审减表!E41</f>
        <v>0</v>
      </c>
      <c r="F41" s="186">
        <f>报废资产处置!F41-报废资产审减表!F41</f>
        <v>0</v>
      </c>
      <c r="G41" s="186">
        <f>报废资产处置!G41-报废资产审减表!G41</f>
        <v>0</v>
      </c>
      <c r="H41" s="188">
        <f>报废资产处置!H41-报废资产审减表!H41</f>
        <v>0</v>
      </c>
      <c r="I41" s="222">
        <f>报废资产处置!I41-报废资产审减表!I41</f>
        <v>0</v>
      </c>
      <c r="J41" s="186"/>
      <c r="K41" s="223"/>
      <c r="L41" s="211"/>
    </row>
    <row r="42" ht="15" spans="1:12">
      <c r="A42" s="189"/>
      <c r="B42" s="125"/>
      <c r="C42" s="73" t="s">
        <v>21</v>
      </c>
      <c r="D42" s="190">
        <f>报废资产处置!D42-报废资产审减表!D42</f>
        <v>4163155.99</v>
      </c>
      <c r="E42" s="190">
        <f>报废资产处置!E42-报废资产审减表!E42</f>
        <v>4023028.21</v>
      </c>
      <c r="F42" s="190">
        <f>报废资产处置!F42-报废资产审减表!F42</f>
        <v>0</v>
      </c>
      <c r="G42" s="190">
        <f>报废资产处置!G42-报废资产审减表!G42</f>
        <v>140127.78</v>
      </c>
      <c r="H42" s="203">
        <f>报废资产处置!H42-报废资产审减表!H42</f>
        <v>52</v>
      </c>
      <c r="I42" s="190">
        <f>报废资产处置!I42-报废资产审减表!I42</f>
        <v>11925</v>
      </c>
      <c r="J42" s="231"/>
      <c r="K42" s="232"/>
      <c r="L42" s="211"/>
    </row>
    <row r="43" spans="1:12">
      <c r="A43" s="206">
        <v>8</v>
      </c>
      <c r="B43" s="207" t="s">
        <v>28</v>
      </c>
      <c r="C43" s="114" t="s">
        <v>17</v>
      </c>
      <c r="D43" s="208">
        <f>报废资产处置!D43-报废资产审减表!D43</f>
        <v>634675</v>
      </c>
      <c r="E43" s="208">
        <f>报废资产处置!E43-报废资产审减表!E43</f>
        <v>615557.75</v>
      </c>
      <c r="F43" s="208">
        <f>报废资产处置!F43-报废资产审减表!F43</f>
        <v>0</v>
      </c>
      <c r="G43" s="208">
        <f>报废资产处置!G43-报废资产审减表!G43</f>
        <v>19117.25</v>
      </c>
      <c r="H43" s="209">
        <f>报废资产处置!H43-报废资产审减表!H43</f>
        <v>3</v>
      </c>
      <c r="I43" s="233">
        <f>报废资产处置!I43-报废资产审减表!I43</f>
        <v>2699</v>
      </c>
      <c r="J43" s="208"/>
      <c r="K43" s="234"/>
      <c r="L43" s="211"/>
    </row>
    <row r="44" spans="1:12">
      <c r="A44" s="195"/>
      <c r="B44" s="101"/>
      <c r="C44" s="83" t="s">
        <v>18</v>
      </c>
      <c r="D44" s="196">
        <f>报废资产处置!D44-报废资产审减表!D44</f>
        <v>4500008</v>
      </c>
      <c r="E44" s="196">
        <f>报废资产处置!E44-报废资产审减表!E44</f>
        <v>4275007.6</v>
      </c>
      <c r="F44" s="196">
        <f>报废资产处置!F44-报废资产审减表!F44</f>
        <v>0</v>
      </c>
      <c r="G44" s="196">
        <f>报废资产处置!G44-报废资产审减表!G44</f>
        <v>225000.4</v>
      </c>
      <c r="H44" s="198">
        <f>报废资产处置!H44-报废资产审减表!H44</f>
        <v>1</v>
      </c>
      <c r="I44" s="227">
        <f>报废资产处置!I44-报废资产审减表!I44</f>
        <v>35</v>
      </c>
      <c r="J44" s="196"/>
      <c r="K44" s="228"/>
      <c r="L44" s="211"/>
    </row>
    <row r="45" spans="1:12">
      <c r="A45" s="195"/>
      <c r="B45" s="101"/>
      <c r="C45" s="83" t="s">
        <v>19</v>
      </c>
      <c r="D45" s="196">
        <f>报废资产处置!D45-报废资产审减表!D45</f>
        <v>0</v>
      </c>
      <c r="E45" s="196">
        <f>报废资产处置!E45-报废资产审减表!E45</f>
        <v>0</v>
      </c>
      <c r="F45" s="196">
        <f>报废资产处置!F45-报废资产审减表!F45</f>
        <v>0</v>
      </c>
      <c r="G45" s="196">
        <f>报废资产处置!G45-报废资产审减表!G45</f>
        <v>0</v>
      </c>
      <c r="H45" s="198">
        <f>报废资产处置!H45-报废资产审减表!H45</f>
        <v>0</v>
      </c>
      <c r="I45" s="227">
        <f>报废资产处置!I45-报废资产审减表!I45</f>
        <v>0</v>
      </c>
      <c r="J45" s="196"/>
      <c r="K45" s="228"/>
      <c r="L45" s="211"/>
    </row>
    <row r="46" spans="1:12">
      <c r="A46" s="195"/>
      <c r="B46" s="101"/>
      <c r="C46" s="83" t="s">
        <v>20</v>
      </c>
      <c r="D46" s="196">
        <f>报废资产处置!D46-报废资产审减表!D46</f>
        <v>0</v>
      </c>
      <c r="E46" s="196">
        <f>报废资产处置!E46-报废资产审减表!E46</f>
        <v>0</v>
      </c>
      <c r="F46" s="196">
        <f>报废资产处置!F46-报废资产审减表!F46</f>
        <v>0</v>
      </c>
      <c r="G46" s="196">
        <f>报废资产处置!G46-报废资产审减表!G46</f>
        <v>0</v>
      </c>
      <c r="H46" s="198">
        <f>报废资产处置!H46-报废资产审减表!H46</f>
        <v>0</v>
      </c>
      <c r="I46" s="227">
        <f>报废资产处置!I46-报废资产审减表!I46</f>
        <v>0</v>
      </c>
      <c r="J46" s="196"/>
      <c r="K46" s="228"/>
      <c r="L46" s="211"/>
    </row>
    <row r="47" ht="15" spans="1:12">
      <c r="A47" s="199"/>
      <c r="B47" s="105"/>
      <c r="C47" s="89" t="s">
        <v>21</v>
      </c>
      <c r="D47" s="200">
        <f>报废资产处置!D47-报废资产审减表!D47</f>
        <v>5134683</v>
      </c>
      <c r="E47" s="200">
        <f>报废资产处置!E47-报废资产审减表!E47</f>
        <v>4890565.35</v>
      </c>
      <c r="F47" s="200">
        <f>报废资产处置!F47-报废资产审减表!F47</f>
        <v>0</v>
      </c>
      <c r="G47" s="200">
        <f>报废资产处置!G47-报废资产审减表!G47</f>
        <v>244117.65</v>
      </c>
      <c r="H47" s="204">
        <f>报废资产处置!H47-报废资产审减表!H47</f>
        <v>4</v>
      </c>
      <c r="I47" s="200">
        <f>报废资产处置!I47-报废资产审减表!I47</f>
        <v>2734</v>
      </c>
      <c r="J47" s="200"/>
      <c r="K47" s="229"/>
      <c r="L47" s="211"/>
    </row>
    <row r="48" spans="1:12">
      <c r="A48" s="183">
        <v>9</v>
      </c>
      <c r="B48" s="119" t="s">
        <v>29</v>
      </c>
      <c r="C48" s="62" t="s">
        <v>17</v>
      </c>
      <c r="D48" s="184">
        <f>报废资产处置!D48-报废资产审减表!D48</f>
        <v>0</v>
      </c>
      <c r="E48" s="184">
        <f>报废资产处置!E48-报废资产审减表!E48</f>
        <v>0</v>
      </c>
      <c r="F48" s="184">
        <f>报废资产处置!F48-报废资产审减表!F48</f>
        <v>0</v>
      </c>
      <c r="G48" s="184">
        <f>报废资产处置!G48-报废资产审减表!G48</f>
        <v>0</v>
      </c>
      <c r="H48" s="202">
        <f>报废资产处置!H48-报废资产审减表!H48</f>
        <v>0</v>
      </c>
      <c r="I48" s="230">
        <f>报废资产处置!I48-报废资产审减表!I48</f>
        <v>0</v>
      </c>
      <c r="J48" s="184"/>
      <c r="K48" s="221"/>
      <c r="L48" s="211"/>
    </row>
    <row r="49" spans="1:12">
      <c r="A49" s="185"/>
      <c r="B49" s="122"/>
      <c r="C49" s="66" t="s">
        <v>18</v>
      </c>
      <c r="D49" s="186">
        <f>报废资产处置!D49-报废资产审减表!D49</f>
        <v>16731053.99</v>
      </c>
      <c r="E49" s="186">
        <f>报废资产处置!E49-报废资产审减表!E49</f>
        <v>15969928.63</v>
      </c>
      <c r="F49" s="186">
        <f>报废资产处置!F49-报废资产审减表!F49</f>
        <v>0</v>
      </c>
      <c r="G49" s="186">
        <f>报废资产处置!G49-报废资产审减表!G49</f>
        <v>761125.36</v>
      </c>
      <c r="H49" s="188">
        <f>报废资产处置!H49-报废资产审减表!H49</f>
        <v>52</v>
      </c>
      <c r="I49" s="222">
        <f>报废资产处置!I49-报废资产审减表!I49</f>
        <v>128009</v>
      </c>
      <c r="J49" s="186"/>
      <c r="K49" s="223"/>
      <c r="L49" s="211"/>
    </row>
    <row r="50" spans="1:12">
      <c r="A50" s="185"/>
      <c r="B50" s="122"/>
      <c r="C50" s="66" t="s">
        <v>19</v>
      </c>
      <c r="D50" s="186">
        <f>报废资产处置!D50-报废资产审减表!D50</f>
        <v>26006679.33</v>
      </c>
      <c r="E50" s="186">
        <f>报废资产处置!E50-报废资产审减表!E50</f>
        <v>26006679.33</v>
      </c>
      <c r="F50" s="186">
        <f>报废资产处置!F50-报废资产审减表!F50</f>
        <v>0</v>
      </c>
      <c r="G50" s="186">
        <f>报废资产处置!G50-报废资产审减表!G50</f>
        <v>0</v>
      </c>
      <c r="H50" s="188">
        <f>报废资产处置!H50-报废资产审减表!H50</f>
        <v>525</v>
      </c>
      <c r="I50" s="222">
        <f>报废资产处置!I50-报废资产审减表!I50</f>
        <v>306701</v>
      </c>
      <c r="J50" s="186"/>
      <c r="K50" s="223"/>
      <c r="L50" s="211"/>
    </row>
    <row r="51" spans="1:12">
      <c r="A51" s="185"/>
      <c r="B51" s="122"/>
      <c r="C51" s="66" t="s">
        <v>20</v>
      </c>
      <c r="D51" s="186">
        <f>报废资产处置!D51-报废资产审减表!D51</f>
        <v>0</v>
      </c>
      <c r="E51" s="186">
        <f>报废资产处置!E51-报废资产审减表!E51</f>
        <v>0</v>
      </c>
      <c r="F51" s="186">
        <f>报废资产处置!F51-报废资产审减表!F51</f>
        <v>0</v>
      </c>
      <c r="G51" s="186">
        <f>报废资产处置!G51-报废资产审减表!G51</f>
        <v>0</v>
      </c>
      <c r="H51" s="188">
        <f>报废资产处置!H51-报废资产审减表!H51</f>
        <v>487</v>
      </c>
      <c r="I51" s="186">
        <f>报废资产处置!I51-报废资产审减表!I51</f>
        <v>2245452</v>
      </c>
      <c r="J51" s="186"/>
      <c r="K51" s="223"/>
      <c r="L51" s="211"/>
    </row>
    <row r="52" ht="15" spans="1:12">
      <c r="A52" s="189"/>
      <c r="B52" s="125"/>
      <c r="C52" s="73" t="s">
        <v>21</v>
      </c>
      <c r="D52" s="190">
        <f>报废资产处置!D52-报废资产审减表!D52</f>
        <v>42737733.32</v>
      </c>
      <c r="E52" s="190">
        <f>报废资产处置!E52-报废资产审减表!E52</f>
        <v>41976607.96</v>
      </c>
      <c r="F52" s="190">
        <f>报废资产处置!F52-报废资产审减表!F52</f>
        <v>0</v>
      </c>
      <c r="G52" s="190">
        <f>报废资产处置!G52-报废资产审减表!G52</f>
        <v>761125.36</v>
      </c>
      <c r="H52" s="203">
        <f>报废资产处置!H52-报废资产审减表!H52</f>
        <v>1064</v>
      </c>
      <c r="I52" s="190">
        <f>报废资产处置!I52-报废资产审减表!I52</f>
        <v>2680162</v>
      </c>
      <c r="J52" s="190"/>
      <c r="K52" s="224"/>
      <c r="L52" s="211"/>
    </row>
    <row r="53" spans="1:12">
      <c r="A53" s="192">
        <v>10</v>
      </c>
      <c r="B53" s="98" t="s">
        <v>30</v>
      </c>
      <c r="C53" s="78" t="s">
        <v>17</v>
      </c>
      <c r="D53" s="193">
        <f>报废资产处置!D53-报废资产审减表!D53</f>
        <v>969246</v>
      </c>
      <c r="E53" s="193">
        <f>报废资产处置!E53-报废资产审减表!E53</f>
        <v>935088.9</v>
      </c>
      <c r="F53" s="193">
        <f>报废资产处置!F53-报废资产审减表!F53</f>
        <v>0</v>
      </c>
      <c r="G53" s="193">
        <f>报废资产处置!G53-报废资产审减表!G53</f>
        <v>34157.1</v>
      </c>
      <c r="H53" s="210">
        <f>报废资产处置!H53-报废资产审减表!H53</f>
        <v>5</v>
      </c>
      <c r="I53" s="225">
        <f>报废资产处置!I53-报废资产审减表!I53</f>
        <v>6164</v>
      </c>
      <c r="J53" s="193"/>
      <c r="K53" s="226"/>
      <c r="L53" s="211"/>
    </row>
    <row r="54" spans="1:12">
      <c r="A54" s="195"/>
      <c r="B54" s="101"/>
      <c r="C54" s="83" t="s">
        <v>18</v>
      </c>
      <c r="D54" s="196">
        <f>报废资产处置!D54-报废资产审减表!D54</f>
        <v>6207932</v>
      </c>
      <c r="E54" s="196">
        <f>报废资产处置!E54-报废资产审减表!E54</f>
        <v>5985035.4</v>
      </c>
      <c r="F54" s="196">
        <f>报废资产处置!F54-报废资产审减表!F54</f>
        <v>0</v>
      </c>
      <c r="G54" s="196">
        <f>报废资产处置!G54-报废资产审减表!G54</f>
        <v>222896.6</v>
      </c>
      <c r="H54" s="198">
        <f>报废资产处置!H54-报废资产审减表!H54</f>
        <v>25</v>
      </c>
      <c r="I54" s="227">
        <f>报废资产处置!I54-报废资产审减表!I54</f>
        <v>223580</v>
      </c>
      <c r="J54" s="196"/>
      <c r="K54" s="228"/>
      <c r="L54" s="211"/>
    </row>
    <row r="55" spans="1:12">
      <c r="A55" s="195"/>
      <c r="B55" s="101"/>
      <c r="C55" s="83" t="s">
        <v>19</v>
      </c>
      <c r="D55" s="196">
        <f>报废资产处置!D55-报废资产审减表!D55</f>
        <v>49972946.14</v>
      </c>
      <c r="E55" s="196">
        <f>报废资产处置!E55-报废资产审减表!E55</f>
        <v>47267637.1</v>
      </c>
      <c r="F55" s="196">
        <f>报废资产处置!F55-报废资产审减表!F55</f>
        <v>0</v>
      </c>
      <c r="G55" s="196">
        <f>报废资产处置!G55-报废资产审减表!G55</f>
        <v>2705309.04</v>
      </c>
      <c r="H55" s="198">
        <f>报废资产处置!H55-报废资产审减表!H55</f>
        <v>734</v>
      </c>
      <c r="I55" s="227">
        <f>报废资产处置!I55-报废资产审减表!I55</f>
        <v>1013191</v>
      </c>
      <c r="J55" s="196"/>
      <c r="K55" s="228"/>
      <c r="L55" s="211"/>
    </row>
    <row r="56" spans="1:12">
      <c r="A56" s="195"/>
      <c r="B56" s="101"/>
      <c r="C56" s="83" t="s">
        <v>20</v>
      </c>
      <c r="D56" s="196">
        <f>报废资产处置!D56-报废资产审减表!D56</f>
        <v>27928209</v>
      </c>
      <c r="E56" s="196">
        <f>报废资产处置!E56-报废资产审减表!E56</f>
        <v>0</v>
      </c>
      <c r="F56" s="196">
        <f>报废资产处置!F56-报废资产审减表!F56</f>
        <v>0</v>
      </c>
      <c r="G56" s="196">
        <f>报废资产处置!G56-报废资产审减表!G56</f>
        <v>27928209</v>
      </c>
      <c r="H56" s="198">
        <f>报废资产处置!H56-报废资产审减表!H56</f>
        <v>40</v>
      </c>
      <c r="I56" s="227">
        <f>报废资产处置!I56-报废资产审减表!I56</f>
        <v>1190802</v>
      </c>
      <c r="J56" s="196"/>
      <c r="K56" s="228"/>
      <c r="L56" s="211"/>
    </row>
    <row r="57" ht="15" spans="1:12">
      <c r="A57" s="199"/>
      <c r="B57" s="105"/>
      <c r="C57" s="89" t="s">
        <v>21</v>
      </c>
      <c r="D57" s="200">
        <f>报废资产处置!D57-报废资产审减表!D57</f>
        <v>85078333.14</v>
      </c>
      <c r="E57" s="200">
        <f>报废资产处置!E57-报废资产审减表!E57</f>
        <v>54187761.4</v>
      </c>
      <c r="F57" s="200">
        <f>报废资产处置!F57-报废资产审减表!F57</f>
        <v>0</v>
      </c>
      <c r="G57" s="200">
        <f>报废资产处置!G57-报废资产审减表!G57</f>
        <v>30890571.74</v>
      </c>
      <c r="H57" s="204">
        <f>报废资产处置!H57-报废资产审减表!H57</f>
        <v>804</v>
      </c>
      <c r="I57" s="200">
        <f>报废资产处置!I57-报废资产审减表!I57</f>
        <v>2433737</v>
      </c>
      <c r="J57" s="200"/>
      <c r="K57" s="229"/>
      <c r="L57" s="211"/>
    </row>
    <row r="58" spans="1:12">
      <c r="A58" s="183">
        <v>11</v>
      </c>
      <c r="B58" s="119" t="s">
        <v>31</v>
      </c>
      <c r="C58" s="62" t="s">
        <v>17</v>
      </c>
      <c r="D58" s="184">
        <f>报废资产处置!D58-报废资产审减表!D58</f>
        <v>0</v>
      </c>
      <c r="E58" s="184">
        <f>报废资产处置!E58-报废资产审减表!E58</f>
        <v>0</v>
      </c>
      <c r="F58" s="184">
        <f>报废资产处置!F58-报废资产审减表!F58</f>
        <v>0</v>
      </c>
      <c r="G58" s="184">
        <f>报废资产处置!G58-报废资产审减表!G58</f>
        <v>0</v>
      </c>
      <c r="H58" s="202">
        <f>报废资产处置!H58-报废资产审减表!H58</f>
        <v>0</v>
      </c>
      <c r="I58" s="230">
        <f>报废资产处置!I58-报废资产审减表!I58</f>
        <v>0</v>
      </c>
      <c r="J58" s="184"/>
      <c r="K58" s="221"/>
      <c r="L58" s="211"/>
    </row>
    <row r="59" spans="1:12">
      <c r="A59" s="185"/>
      <c r="B59" s="122"/>
      <c r="C59" s="66" t="s">
        <v>18</v>
      </c>
      <c r="D59" s="186">
        <f>报废资产处置!D59-报废资产审减表!D59</f>
        <v>1440262.65</v>
      </c>
      <c r="E59" s="186">
        <f>报废资产处置!E59-报废资产审减表!E59</f>
        <v>1368249.52</v>
      </c>
      <c r="F59" s="186">
        <f>报废资产处置!F59-报废资产审减表!F59</f>
        <v>0</v>
      </c>
      <c r="G59" s="186">
        <f>报废资产处置!G59-报废资产审减表!G59</f>
        <v>72013.13</v>
      </c>
      <c r="H59" s="188">
        <f>报废资产处置!H59-报废资产审减表!H59</f>
        <v>41</v>
      </c>
      <c r="I59" s="222">
        <f>报废资产处置!I59-报废资产审减表!I59</f>
        <v>415</v>
      </c>
      <c r="J59" s="186"/>
      <c r="K59" s="223"/>
      <c r="L59" s="211"/>
    </row>
    <row r="60" spans="1:12">
      <c r="A60" s="185"/>
      <c r="B60" s="122"/>
      <c r="C60" s="66" t="s">
        <v>19</v>
      </c>
      <c r="D60" s="186">
        <f>报废资产处置!D60-报废资产审减表!D60</f>
        <v>0</v>
      </c>
      <c r="E60" s="186">
        <f>报废资产处置!E60-报废资产审减表!E60</f>
        <v>0</v>
      </c>
      <c r="F60" s="186">
        <f>报废资产处置!F60-报废资产审减表!F60</f>
        <v>0</v>
      </c>
      <c r="G60" s="186">
        <f>报废资产处置!G60-报废资产审减表!G60</f>
        <v>0</v>
      </c>
      <c r="H60" s="188">
        <f>报废资产处置!H60-报废资产审减表!H60</f>
        <v>0</v>
      </c>
      <c r="I60" s="222">
        <f>报废资产处置!I60-报废资产审减表!I60</f>
        <v>0</v>
      </c>
      <c r="J60" s="186"/>
      <c r="K60" s="223"/>
      <c r="L60" s="211"/>
    </row>
    <row r="61" spans="1:12">
      <c r="A61" s="185"/>
      <c r="B61" s="122"/>
      <c r="C61" s="66" t="s">
        <v>20</v>
      </c>
      <c r="D61" s="186">
        <f>报废资产处置!D61-报废资产审减表!D61</f>
        <v>0</v>
      </c>
      <c r="E61" s="186">
        <f>报废资产处置!E61-报废资产审减表!E61</f>
        <v>0</v>
      </c>
      <c r="F61" s="186">
        <f>报废资产处置!F61-报废资产审减表!F61</f>
        <v>0</v>
      </c>
      <c r="G61" s="186">
        <f>报废资产处置!G61-报废资产审减表!G61</f>
        <v>0</v>
      </c>
      <c r="H61" s="188">
        <f>报废资产处置!H61-报废资产审减表!H61</f>
        <v>0</v>
      </c>
      <c r="I61" s="222">
        <f>报废资产处置!I61-报废资产审减表!I61</f>
        <v>0</v>
      </c>
      <c r="J61" s="186"/>
      <c r="K61" s="223"/>
      <c r="L61" s="211"/>
    </row>
    <row r="62" ht="15" spans="1:12">
      <c r="A62" s="189"/>
      <c r="B62" s="125"/>
      <c r="C62" s="73" t="s">
        <v>21</v>
      </c>
      <c r="D62" s="190">
        <f>报废资产处置!D62-报废资产审减表!D62</f>
        <v>1440262.65</v>
      </c>
      <c r="E62" s="190">
        <f>报废资产处置!E62-报废资产审减表!E62</f>
        <v>1368249.52</v>
      </c>
      <c r="F62" s="190">
        <f>报废资产处置!F62-报废资产审减表!F62</f>
        <v>0</v>
      </c>
      <c r="G62" s="190">
        <f>报废资产处置!G62-报废资产审减表!G62</f>
        <v>72013.13</v>
      </c>
      <c r="H62" s="203">
        <f>报废资产处置!H62-报废资产审减表!H62</f>
        <v>41</v>
      </c>
      <c r="I62" s="190">
        <f>报废资产处置!I62-报废资产审减表!I62</f>
        <v>415</v>
      </c>
      <c r="J62" s="190"/>
      <c r="K62" s="224"/>
      <c r="L62" s="211"/>
    </row>
    <row r="63" spans="1:12">
      <c r="A63" s="192">
        <v>12</v>
      </c>
      <c r="B63" s="98" t="s">
        <v>32</v>
      </c>
      <c r="C63" s="78" t="s">
        <v>17</v>
      </c>
      <c r="D63" s="193">
        <f>报废资产处置!D63-报废资产审减表!D63</f>
        <v>931090.4</v>
      </c>
      <c r="E63" s="193">
        <f>报废资产处置!E63-报废资产审减表!E63</f>
        <v>892556.23</v>
      </c>
      <c r="F63" s="193">
        <f>报废资产处置!F63-报废资产审减表!F63</f>
        <v>0</v>
      </c>
      <c r="G63" s="193">
        <f>报废资产处置!G63-报废资产审减表!G63</f>
        <v>38534.17</v>
      </c>
      <c r="H63" s="194">
        <f>报废资产处置!H63-报废资产审减表!H63</f>
        <v>5</v>
      </c>
      <c r="I63" s="225">
        <f>报废资产处置!I63-报废资产审减表!I63</f>
        <v>6351</v>
      </c>
      <c r="J63" s="193"/>
      <c r="K63" s="226"/>
      <c r="L63" s="211"/>
    </row>
    <row r="64" spans="1:12">
      <c r="A64" s="195"/>
      <c r="B64" s="101"/>
      <c r="C64" s="83" t="s">
        <v>18</v>
      </c>
      <c r="D64" s="196">
        <f>报废资产处置!D64-报废资产审减表!D64</f>
        <v>4056340.58</v>
      </c>
      <c r="E64" s="196">
        <f>报废资产处置!E64-报废资产审减表!E64</f>
        <v>3517190.7</v>
      </c>
      <c r="F64" s="196">
        <f>报废资产处置!F64-报废资产审减表!F64</f>
        <v>0</v>
      </c>
      <c r="G64" s="196">
        <f>报废资产处置!G64-报废资产审减表!G64</f>
        <v>539149.88</v>
      </c>
      <c r="H64" s="198">
        <f>报废资产处置!H64-报废资产审减表!H64</f>
        <v>44</v>
      </c>
      <c r="I64" s="227">
        <f>报废资产处置!I64-报废资产审减表!I64</f>
        <v>208489</v>
      </c>
      <c r="J64" s="196"/>
      <c r="K64" s="228"/>
      <c r="L64" s="211"/>
    </row>
    <row r="65" spans="1:12">
      <c r="A65" s="195"/>
      <c r="B65" s="101"/>
      <c r="C65" s="83" t="s">
        <v>19</v>
      </c>
      <c r="D65" s="196">
        <f>报废资产处置!D65-报废资产审减表!D65</f>
        <v>7260513.06</v>
      </c>
      <c r="E65" s="196">
        <f>报废资产处置!E65-报废资产审减表!E65</f>
        <v>7260513.06</v>
      </c>
      <c r="F65" s="196">
        <f>报废资产处置!F65-报废资产审减表!F65</f>
        <v>0</v>
      </c>
      <c r="G65" s="196">
        <f>报废资产处置!G65-报废资产审减表!G65</f>
        <v>0</v>
      </c>
      <c r="H65" s="198">
        <f>报废资产处置!H65-报废资产审减表!H65</f>
        <v>80</v>
      </c>
      <c r="I65" s="227">
        <f>报废资产处置!I65-报废资产审减表!I65</f>
        <v>154818</v>
      </c>
      <c r="J65" s="196"/>
      <c r="K65" s="228"/>
      <c r="L65" s="211"/>
    </row>
    <row r="66" spans="1:12">
      <c r="A66" s="195"/>
      <c r="B66" s="101"/>
      <c r="C66" s="83" t="s">
        <v>20</v>
      </c>
      <c r="D66" s="196">
        <f>报废资产处置!D66-报废资产审减表!D66</f>
        <v>0</v>
      </c>
      <c r="E66" s="196">
        <f>报废资产处置!E66-报废资产审减表!E66</f>
        <v>0</v>
      </c>
      <c r="F66" s="196">
        <f>报废资产处置!F66-报废资产审减表!F66</f>
        <v>0</v>
      </c>
      <c r="G66" s="196">
        <f>报废资产处置!G66-报废资产审减表!G66</f>
        <v>0</v>
      </c>
      <c r="H66" s="198">
        <f>报废资产处置!H66-报废资产审减表!H66</f>
        <v>41</v>
      </c>
      <c r="I66" s="227">
        <f>报废资产处置!I66-报废资产审减表!I66</f>
        <v>636667</v>
      </c>
      <c r="J66" s="196"/>
      <c r="K66" s="228"/>
      <c r="L66" s="211"/>
    </row>
    <row r="67" ht="15" spans="1:12">
      <c r="A67" s="199"/>
      <c r="B67" s="105"/>
      <c r="C67" s="89" t="s">
        <v>21</v>
      </c>
      <c r="D67" s="200">
        <f>报废资产处置!D67-报废资产审减表!D67</f>
        <v>12247944.04</v>
      </c>
      <c r="E67" s="200">
        <f>报废资产处置!E67-报废资产审减表!E67</f>
        <v>11670259.99</v>
      </c>
      <c r="F67" s="200">
        <f>报废资产处置!F67-报废资产审减表!F67</f>
        <v>0</v>
      </c>
      <c r="G67" s="200">
        <f>报废资产处置!G67-报废资产审减表!G67</f>
        <v>577684.05</v>
      </c>
      <c r="H67" s="204">
        <f>报废资产处置!H67-报废资产审减表!H67</f>
        <v>170</v>
      </c>
      <c r="I67" s="200">
        <f>报废资产处置!I67-报废资产审减表!I67</f>
        <v>1006325</v>
      </c>
      <c r="J67" s="254"/>
      <c r="K67" s="255"/>
      <c r="L67" s="211"/>
    </row>
    <row r="68" spans="1:12">
      <c r="A68" s="183">
        <v>13</v>
      </c>
      <c r="B68" s="119" t="s">
        <v>33</v>
      </c>
      <c r="C68" s="62" t="s">
        <v>17</v>
      </c>
      <c r="D68" s="184">
        <f>报废资产处置!D68-报废资产审减表!D68</f>
        <v>0</v>
      </c>
      <c r="E68" s="184">
        <f>报废资产处置!E68-报废资产审减表!E68</f>
        <v>0</v>
      </c>
      <c r="F68" s="184">
        <f>报废资产处置!F68-报废资产审减表!F68</f>
        <v>0</v>
      </c>
      <c r="G68" s="184">
        <f>报废资产处置!G68-报废资产审减表!G68</f>
        <v>0</v>
      </c>
      <c r="H68" s="202">
        <f>报废资产处置!H68-报废资产审减表!H68</f>
        <v>0</v>
      </c>
      <c r="I68" s="230">
        <f>报废资产处置!I68-报废资产审减表!I68</f>
        <v>0</v>
      </c>
      <c r="J68" s="184"/>
      <c r="K68" s="221"/>
      <c r="L68" s="211"/>
    </row>
    <row r="69" spans="1:12">
      <c r="A69" s="185"/>
      <c r="B69" s="122"/>
      <c r="C69" s="66" t="s">
        <v>18</v>
      </c>
      <c r="D69" s="186">
        <f>报废资产处置!D69-报废资产审减表!D69</f>
        <v>7452942.23</v>
      </c>
      <c r="E69" s="186">
        <f>报废资产处置!E69-报废资产审减表!E69</f>
        <v>6135349.32</v>
      </c>
      <c r="F69" s="186">
        <f>报废资产处置!F69-报废资产审减表!F69</f>
        <v>391477.02</v>
      </c>
      <c r="G69" s="186">
        <f>报废资产处置!G69-报废资产审减表!G69</f>
        <v>926115.89</v>
      </c>
      <c r="H69" s="188">
        <f>报废资产处置!H69-报废资产审减表!H69</f>
        <v>124</v>
      </c>
      <c r="I69" s="222">
        <f>报废资产处置!I69-报废资产审减表!I69</f>
        <v>404224</v>
      </c>
      <c r="J69" s="186"/>
      <c r="K69" s="223"/>
      <c r="L69" s="211"/>
    </row>
    <row r="70" spans="1:12">
      <c r="A70" s="185"/>
      <c r="B70" s="122"/>
      <c r="C70" s="66" t="s">
        <v>19</v>
      </c>
      <c r="D70" s="186">
        <f>报废资产处置!D70-报废资产审减表!D70</f>
        <v>17070872.88</v>
      </c>
      <c r="E70" s="186">
        <f>报废资产处置!E70-报废资产审减表!E70</f>
        <v>17070872.88</v>
      </c>
      <c r="F70" s="186">
        <f>报废资产处置!F70-报废资产审减表!F70</f>
        <v>0</v>
      </c>
      <c r="G70" s="186">
        <f>报废资产处置!G70-报废资产审减表!G70</f>
        <v>0</v>
      </c>
      <c r="H70" s="188">
        <f>报废资产处置!H70-报废资产审减表!H70</f>
        <v>126</v>
      </c>
      <c r="I70" s="222">
        <f>报废资产处置!I70-报废资产审减表!I70</f>
        <v>174972</v>
      </c>
      <c r="J70" s="186"/>
      <c r="K70" s="223"/>
      <c r="L70" s="211"/>
    </row>
    <row r="71" spans="1:12">
      <c r="A71" s="185"/>
      <c r="B71" s="122"/>
      <c r="C71" s="66" t="s">
        <v>20</v>
      </c>
      <c r="D71" s="186">
        <f>报废资产处置!D71-报废资产审减表!D71</f>
        <v>0</v>
      </c>
      <c r="E71" s="186">
        <f>报废资产处置!E71-报废资产审减表!E71</f>
        <v>0</v>
      </c>
      <c r="F71" s="186">
        <f>报废资产处置!F71-报废资产审减表!F71</f>
        <v>0</v>
      </c>
      <c r="G71" s="186">
        <f>报废资产处置!G71-报废资产审减表!G71</f>
        <v>0</v>
      </c>
      <c r="H71" s="188">
        <f>报废资产处置!H71-报废资产审减表!H71</f>
        <v>0</v>
      </c>
      <c r="I71" s="222">
        <f>报废资产处置!I71-报废资产审减表!I71</f>
        <v>0</v>
      </c>
      <c r="J71" s="186"/>
      <c r="K71" s="223"/>
      <c r="L71" s="211"/>
    </row>
    <row r="72" ht="15" spans="1:12">
      <c r="A72" s="189"/>
      <c r="B72" s="125"/>
      <c r="C72" s="73" t="s">
        <v>21</v>
      </c>
      <c r="D72" s="190">
        <f>报废资产处置!D72-报废资产审减表!D72</f>
        <v>24523815.11</v>
      </c>
      <c r="E72" s="190">
        <f>报废资产处置!E72-报废资产审减表!E72</f>
        <v>23206222.2</v>
      </c>
      <c r="F72" s="190">
        <f>报废资产处置!F72-报废资产审减表!F72</f>
        <v>391477.02</v>
      </c>
      <c r="G72" s="190">
        <f>报废资产处置!G72-报废资产审减表!G72</f>
        <v>926115.89</v>
      </c>
      <c r="H72" s="203">
        <f>报废资产处置!H72-报废资产审减表!H72</f>
        <v>250</v>
      </c>
      <c r="I72" s="190">
        <f>报废资产处置!I72-报废资产审减表!I72</f>
        <v>579196</v>
      </c>
      <c r="J72" s="190"/>
      <c r="K72" s="224"/>
      <c r="L72" s="211"/>
    </row>
    <row r="73" spans="1:12">
      <c r="A73" s="192">
        <v>14</v>
      </c>
      <c r="B73" s="98" t="s">
        <v>34</v>
      </c>
      <c r="C73" s="78" t="s">
        <v>17</v>
      </c>
      <c r="D73" s="193">
        <f>报废资产处置!D73-报废资产审减表!D73</f>
        <v>0</v>
      </c>
      <c r="E73" s="193">
        <f>报废资产处置!E73-报废资产审减表!E73</f>
        <v>0</v>
      </c>
      <c r="F73" s="193">
        <f>报废资产处置!F73-报废资产审减表!F73</f>
        <v>0</v>
      </c>
      <c r="G73" s="193">
        <f>报废资产处置!G73-报废资产审减表!G73</f>
        <v>0</v>
      </c>
      <c r="H73" s="235">
        <f>报废资产处置!H73-报废资产审减表!H73</f>
        <v>0</v>
      </c>
      <c r="I73" s="193">
        <f>报废资产处置!I73-报废资产审减表!I73</f>
        <v>0</v>
      </c>
      <c r="J73" s="193"/>
      <c r="K73" s="226"/>
      <c r="L73" s="211"/>
    </row>
    <row r="74" spans="1:12">
      <c r="A74" s="195"/>
      <c r="B74" s="101"/>
      <c r="C74" s="83" t="s">
        <v>18</v>
      </c>
      <c r="D74" s="196">
        <f>报废资产处置!D74-报废资产审减表!D74</f>
        <v>1107956.76</v>
      </c>
      <c r="E74" s="196">
        <f>报废资产处置!E74-报废资产审减表!E74</f>
        <v>1052559.15</v>
      </c>
      <c r="F74" s="196">
        <f>报废资产处置!F74-报废资产审减表!F74</f>
        <v>0</v>
      </c>
      <c r="G74" s="196">
        <f>报废资产处置!G74-报废资产审减表!G74</f>
        <v>55397.61</v>
      </c>
      <c r="H74" s="198">
        <f>报废资产处置!H74-报废资产审减表!H74</f>
        <v>140</v>
      </c>
      <c r="I74" s="227">
        <f>报废资产处置!I74-报废资产审减表!I74</f>
        <v>2095</v>
      </c>
      <c r="J74" s="196"/>
      <c r="K74" s="228"/>
      <c r="L74" s="211"/>
    </row>
    <row r="75" spans="1:12">
      <c r="A75" s="195"/>
      <c r="B75" s="101"/>
      <c r="C75" s="83" t="s">
        <v>19</v>
      </c>
      <c r="D75" s="196">
        <f>报废资产处置!D75-报废资产审减表!D75</f>
        <v>0</v>
      </c>
      <c r="E75" s="196">
        <f>报废资产处置!E75-报废资产审减表!E75</f>
        <v>0</v>
      </c>
      <c r="F75" s="196">
        <f>报废资产处置!F75-报废资产审减表!F75</f>
        <v>0</v>
      </c>
      <c r="G75" s="196">
        <f>报废资产处置!G75-报废资产审减表!G75</f>
        <v>0</v>
      </c>
      <c r="H75" s="198">
        <f>报废资产处置!H75-报废资产审减表!H75</f>
        <v>0</v>
      </c>
      <c r="I75" s="227">
        <f>报废资产处置!I75-报废资产审减表!I75</f>
        <v>0</v>
      </c>
      <c r="J75" s="196"/>
      <c r="K75" s="228"/>
      <c r="L75" s="211"/>
    </row>
    <row r="76" spans="1:12">
      <c r="A76" s="195"/>
      <c r="B76" s="101"/>
      <c r="C76" s="83" t="s">
        <v>20</v>
      </c>
      <c r="D76" s="196">
        <f>报废资产处置!D76-报废资产审减表!D76</f>
        <v>0</v>
      </c>
      <c r="E76" s="196">
        <f>报废资产处置!E76-报废资产审减表!E76</f>
        <v>0</v>
      </c>
      <c r="F76" s="196">
        <f>报废资产处置!F76-报废资产审减表!F76</f>
        <v>0</v>
      </c>
      <c r="G76" s="196">
        <f>报废资产处置!G76-报废资产审减表!G76</f>
        <v>0</v>
      </c>
      <c r="H76" s="198">
        <f>报废资产处置!H76-报废资产审减表!H76</f>
        <v>0</v>
      </c>
      <c r="I76" s="227">
        <f>报废资产处置!I76-报废资产审减表!I76</f>
        <v>0</v>
      </c>
      <c r="J76" s="196"/>
      <c r="K76" s="228"/>
      <c r="L76" s="211"/>
    </row>
    <row r="77" ht="15" spans="1:12">
      <c r="A77" s="199"/>
      <c r="B77" s="105"/>
      <c r="C77" s="89" t="s">
        <v>21</v>
      </c>
      <c r="D77" s="200">
        <f>报废资产处置!D77-报废资产审减表!D77</f>
        <v>1107956.76</v>
      </c>
      <c r="E77" s="200">
        <f>报废资产处置!E77-报废资产审减表!E77</f>
        <v>1052559.15</v>
      </c>
      <c r="F77" s="200">
        <f>报废资产处置!F77-报废资产审减表!F77</f>
        <v>0</v>
      </c>
      <c r="G77" s="200">
        <f>报废资产处置!G77-报废资产审减表!G77</f>
        <v>55397.61</v>
      </c>
      <c r="H77" s="204">
        <f>报废资产处置!H77-报废资产审减表!H77</f>
        <v>140</v>
      </c>
      <c r="I77" s="200">
        <f>报废资产处置!I77-报废资产审减表!I77</f>
        <v>2095</v>
      </c>
      <c r="J77" s="200"/>
      <c r="K77" s="229"/>
      <c r="L77" s="211"/>
    </row>
    <row r="78" spans="1:12">
      <c r="A78" s="183">
        <v>15</v>
      </c>
      <c r="B78" s="119" t="s">
        <v>35</v>
      </c>
      <c r="C78" s="62" t="s">
        <v>17</v>
      </c>
      <c r="D78" s="184">
        <f>报废资产处置!D78-报废资产审减表!D78</f>
        <v>0</v>
      </c>
      <c r="E78" s="184">
        <f>报废资产处置!E78-报废资产审减表!E78</f>
        <v>0</v>
      </c>
      <c r="F78" s="184">
        <f>报废资产处置!F78-报废资产审减表!F78</f>
        <v>0</v>
      </c>
      <c r="G78" s="184">
        <f>报废资产处置!G78-报废资产审减表!G78</f>
        <v>0</v>
      </c>
      <c r="H78" s="236">
        <f>报废资产处置!H78-报废资产审减表!H78</f>
        <v>0</v>
      </c>
      <c r="I78" s="184">
        <f>报废资产处置!I78-报废资产审减表!I78</f>
        <v>0</v>
      </c>
      <c r="J78" s="184"/>
      <c r="K78" s="221"/>
      <c r="L78" s="211"/>
    </row>
    <row r="79" spans="1:12">
      <c r="A79" s="185"/>
      <c r="B79" s="122"/>
      <c r="C79" s="66" t="s">
        <v>18</v>
      </c>
      <c r="D79" s="186">
        <f>报废资产处置!D79-报废资产审减表!D79</f>
        <v>549015.6</v>
      </c>
      <c r="E79" s="186">
        <f>报废资产处置!E79-报废资产审减表!E79</f>
        <v>521564.74</v>
      </c>
      <c r="F79" s="186">
        <f>报废资产处置!F79-报废资产审减表!F79</f>
        <v>0</v>
      </c>
      <c r="G79" s="186">
        <f>报废资产处置!G79-报废资产审减表!G79</f>
        <v>27450.86</v>
      </c>
      <c r="H79" s="188">
        <f>报废资产处置!H79-报废资产审减表!H79</f>
        <v>59</v>
      </c>
      <c r="I79" s="222">
        <f>报废资产处置!I79-报废资产审减表!I79</f>
        <v>850</v>
      </c>
      <c r="J79" s="186"/>
      <c r="K79" s="223"/>
      <c r="L79" s="211"/>
    </row>
    <row r="80" spans="1:12">
      <c r="A80" s="185"/>
      <c r="B80" s="122"/>
      <c r="C80" s="66" t="s">
        <v>19</v>
      </c>
      <c r="D80" s="186">
        <f>报废资产处置!D80-报废资产审减表!D80</f>
        <v>0</v>
      </c>
      <c r="E80" s="186">
        <f>报废资产处置!E80-报废资产审减表!E80</f>
        <v>0</v>
      </c>
      <c r="F80" s="186">
        <f>报废资产处置!F80-报废资产审减表!F80</f>
        <v>0</v>
      </c>
      <c r="G80" s="186">
        <f>报废资产处置!G80-报废资产审减表!G80</f>
        <v>0</v>
      </c>
      <c r="H80" s="188">
        <f>报废资产处置!H80-报废资产审减表!H80</f>
        <v>0</v>
      </c>
      <c r="I80" s="222">
        <f>报废资产处置!I80-报废资产审减表!I80</f>
        <v>0</v>
      </c>
      <c r="J80" s="186"/>
      <c r="K80" s="223"/>
      <c r="L80" s="211"/>
    </row>
    <row r="81" spans="1:12">
      <c r="A81" s="185"/>
      <c r="B81" s="122"/>
      <c r="C81" s="66" t="s">
        <v>20</v>
      </c>
      <c r="D81" s="186">
        <f>报废资产处置!D81-报废资产审减表!D81</f>
        <v>0</v>
      </c>
      <c r="E81" s="186">
        <f>报废资产处置!E81-报废资产审减表!E81</f>
        <v>0</v>
      </c>
      <c r="F81" s="186">
        <f>报废资产处置!F81-报废资产审减表!F81</f>
        <v>0</v>
      </c>
      <c r="G81" s="186">
        <f>报废资产处置!G81-报废资产审减表!G81</f>
        <v>0</v>
      </c>
      <c r="H81" s="188">
        <f>报废资产处置!H81-报废资产审减表!H81</f>
        <v>0</v>
      </c>
      <c r="I81" s="222">
        <f>报废资产处置!I81-报废资产审减表!I81</f>
        <v>0</v>
      </c>
      <c r="J81" s="186"/>
      <c r="K81" s="223"/>
      <c r="L81" s="211"/>
    </row>
    <row r="82" ht="15" spans="1:12">
      <c r="A82" s="237"/>
      <c r="B82" s="238"/>
      <c r="C82" s="145" t="s">
        <v>21</v>
      </c>
      <c r="D82" s="239">
        <f>报废资产处置!D82-报废资产审减表!D82</f>
        <v>549015.6</v>
      </c>
      <c r="E82" s="239">
        <f>报废资产处置!E82-报废资产审减表!E82</f>
        <v>521564.74</v>
      </c>
      <c r="F82" s="239">
        <f>报废资产处置!F82-报废资产审减表!F82</f>
        <v>0</v>
      </c>
      <c r="G82" s="239">
        <f>报废资产处置!G82-报废资产审减表!G82</f>
        <v>27450.86</v>
      </c>
      <c r="H82" s="240">
        <f>报废资产处置!H82-报废资产审减表!H82</f>
        <v>59</v>
      </c>
      <c r="I82" s="239">
        <f>报废资产处置!I82-报废资产审减表!I82</f>
        <v>850</v>
      </c>
      <c r="J82" s="239"/>
      <c r="K82" s="256"/>
      <c r="L82" s="211"/>
    </row>
    <row r="83" spans="1:12">
      <c r="A83" s="241">
        <v>16</v>
      </c>
      <c r="B83" s="242" t="s">
        <v>36</v>
      </c>
      <c r="C83" s="147" t="s">
        <v>17</v>
      </c>
      <c r="D83" s="243">
        <f>报废资产处置!D83-报废资产审减表!D83</f>
        <v>40403013.32</v>
      </c>
      <c r="E83" s="243">
        <f>报废资产处置!E83-报废资产审减表!E83</f>
        <v>39075816.32</v>
      </c>
      <c r="F83" s="243">
        <f>报废资产处置!F83-报废资产审减表!F83</f>
        <v>0</v>
      </c>
      <c r="G83" s="243">
        <f>报废资产处置!G83-报废资产审减表!G83</f>
        <v>1327197</v>
      </c>
      <c r="H83" s="244">
        <f>报废资产处置!H83-报废资产审减表!H83</f>
        <v>119</v>
      </c>
      <c r="I83" s="243">
        <f>报废资产处置!I83-报废资产审减表!I83</f>
        <v>508866</v>
      </c>
      <c r="J83" s="243">
        <f>I83-G83</f>
        <v>-818331</v>
      </c>
      <c r="K83" s="257"/>
      <c r="L83" s="211"/>
    </row>
    <row r="84" spans="1:12">
      <c r="A84" s="245"/>
      <c r="B84" s="246"/>
      <c r="C84" s="151" t="s">
        <v>18</v>
      </c>
      <c r="D84" s="247">
        <f>报废资产处置!D84-报废资产审减表!D84</f>
        <v>51454979.47</v>
      </c>
      <c r="E84" s="247">
        <f>报废资产处置!E84-报废资产审减表!E84</f>
        <v>47202563.35</v>
      </c>
      <c r="F84" s="247">
        <f>报废资产处置!F84-报废资产审减表!F84</f>
        <v>426223.46</v>
      </c>
      <c r="G84" s="247">
        <f>报废资产处置!G84-报废资产审减表!G84</f>
        <v>3826192.66</v>
      </c>
      <c r="H84" s="248">
        <f>报废资产处置!H84-报废资产审减表!H84</f>
        <v>766</v>
      </c>
      <c r="I84" s="247">
        <f>报废资产处置!I84-报废资产审减表!I84</f>
        <v>1117229</v>
      </c>
      <c r="J84" s="247">
        <f>I84-G84</f>
        <v>-2708963.66</v>
      </c>
      <c r="K84" s="258"/>
      <c r="L84" s="211"/>
    </row>
    <row r="85" ht="13.5" customHeight="1" spans="1:12">
      <c r="A85" s="245"/>
      <c r="B85" s="246"/>
      <c r="C85" s="151" t="s">
        <v>19</v>
      </c>
      <c r="D85" s="247">
        <f>报废资产处置!D85-报废资产审减表!D85</f>
        <v>143017246.25</v>
      </c>
      <c r="E85" s="247">
        <f>报废资产处置!E85-报废资产审减表!E85</f>
        <v>140311937.21</v>
      </c>
      <c r="F85" s="247">
        <f>报废资产处置!F85-报废资产审减表!F85</f>
        <v>0</v>
      </c>
      <c r="G85" s="247">
        <f>报废资产处置!G85-报废资产审减表!G85</f>
        <v>2705309.04</v>
      </c>
      <c r="H85" s="248">
        <f>报废资产处置!H85-报废资产审减表!H85</f>
        <v>1654</v>
      </c>
      <c r="I85" s="247">
        <f>报废资产处置!I85-报废资产审减表!I85</f>
        <v>2061489</v>
      </c>
      <c r="J85" s="247">
        <f>I85-G85</f>
        <v>-643820.040000001</v>
      </c>
      <c r="K85" s="258"/>
      <c r="L85" s="211"/>
    </row>
    <row r="86" spans="1:12">
      <c r="A86" s="245"/>
      <c r="B86" s="246"/>
      <c r="C86" s="151" t="s">
        <v>20</v>
      </c>
      <c r="D86" s="247">
        <f>报废资产处置!D86-报废资产审减表!D86</f>
        <v>29183881.98</v>
      </c>
      <c r="E86" s="247">
        <f>报废资产处置!E86-报废资产审减表!E86</f>
        <v>0</v>
      </c>
      <c r="F86" s="247">
        <f>报废资产处置!F86-报废资产审减表!F86</f>
        <v>0</v>
      </c>
      <c r="G86" s="247">
        <f>报废资产处置!G86-报废资产审减表!G86</f>
        <v>29183881.98</v>
      </c>
      <c r="H86" s="248">
        <f>报废资产处置!H86-报废资产审减表!H86</f>
        <v>743</v>
      </c>
      <c r="I86" s="247">
        <f>报废资产处置!I86-报废资产审减表!I86</f>
        <v>4773635.01</v>
      </c>
      <c r="J86" s="247">
        <f>I86-G86</f>
        <v>-24410246.97</v>
      </c>
      <c r="K86" s="258"/>
      <c r="L86" s="211"/>
    </row>
    <row r="87" ht="15" spans="1:12">
      <c r="A87" s="249"/>
      <c r="B87" s="250"/>
      <c r="C87" s="155" t="s">
        <v>21</v>
      </c>
      <c r="D87" s="251">
        <f>报废资产处置!D87-报废资产审减表!D87</f>
        <v>264059121.02</v>
      </c>
      <c r="E87" s="251">
        <f>报废资产处置!E87-报废资产审减表!E87</f>
        <v>226590316.88</v>
      </c>
      <c r="F87" s="251">
        <f>报废资产处置!F87-报废资产审减表!F87</f>
        <v>426223.46</v>
      </c>
      <c r="G87" s="251">
        <f>报废资产处置!G87-报废资产审减表!G87</f>
        <v>37042580.68</v>
      </c>
      <c r="H87" s="252">
        <f>报废资产处置!H87-报废资产审减表!H87</f>
        <v>3282</v>
      </c>
      <c r="I87" s="259">
        <f>报废资产处置!I87-报废资产审减表!I87</f>
        <v>8461219.01</v>
      </c>
      <c r="J87" s="251">
        <f>I87-G87</f>
        <v>-28581361.67</v>
      </c>
      <c r="K87" s="260"/>
      <c r="L87" s="211"/>
    </row>
    <row r="90" spans="4:9">
      <c r="D90" s="253"/>
      <c r="E90" s="253"/>
      <c r="F90" s="253"/>
      <c r="G90" s="253"/>
      <c r="H90" s="253"/>
      <c r="I90" s="253"/>
    </row>
    <row r="91" ht="25.5" customHeight="1" spans="4:9">
      <c r="D91" s="253"/>
      <c r="E91" s="253"/>
      <c r="F91" s="253"/>
      <c r="G91" s="253"/>
      <c r="H91" s="253"/>
      <c r="I91" s="253"/>
    </row>
    <row r="92" spans="4:9">
      <c r="D92" s="253"/>
      <c r="E92" s="253"/>
      <c r="F92" s="253"/>
      <c r="G92" s="253"/>
      <c r="H92" s="253"/>
      <c r="I92" s="253"/>
    </row>
    <row r="93" spans="4:9">
      <c r="D93" s="253"/>
      <c r="E93" s="253"/>
      <c r="F93" s="253"/>
      <c r="G93" s="253"/>
      <c r="H93" s="253"/>
      <c r="I93" s="253"/>
    </row>
    <row r="94" spans="4:10">
      <c r="D94" s="253"/>
      <c r="E94" s="253"/>
      <c r="F94" s="253"/>
      <c r="G94" s="253"/>
      <c r="H94" s="253"/>
      <c r="I94" s="253"/>
      <c r="J94" s="253"/>
    </row>
    <row r="95" spans="4:9">
      <c r="D95" s="253"/>
      <c r="E95" s="253"/>
      <c r="F95" s="253"/>
      <c r="G95" s="253"/>
      <c r="H95" s="253"/>
      <c r="I95" s="253"/>
    </row>
    <row r="96" spans="4:9">
      <c r="D96" s="253"/>
      <c r="E96" s="253"/>
      <c r="F96" s="253"/>
      <c r="G96" s="253"/>
      <c r="H96" s="253"/>
      <c r="I96" s="253"/>
    </row>
    <row r="97" spans="4:9">
      <c r="D97" s="253"/>
      <c r="E97" s="253"/>
      <c r="F97" s="253"/>
      <c r="G97" s="253"/>
      <c r="H97" s="253"/>
      <c r="I97" s="253"/>
    </row>
    <row r="98" spans="4:9">
      <c r="D98" s="253"/>
      <c r="E98" s="253"/>
      <c r="F98" s="253"/>
      <c r="G98" s="253"/>
      <c r="H98" s="253"/>
      <c r="I98" s="253"/>
    </row>
    <row r="99" spans="4:9">
      <c r="D99" s="253"/>
      <c r="E99" s="253"/>
      <c r="F99" s="253"/>
      <c r="G99" s="253"/>
      <c r="H99" s="253"/>
      <c r="I99" s="253"/>
    </row>
    <row r="100" spans="4:9">
      <c r="D100" s="253"/>
      <c r="E100" s="253"/>
      <c r="F100" s="253"/>
      <c r="G100" s="253"/>
      <c r="H100" s="253"/>
      <c r="I100" s="253"/>
    </row>
    <row r="101" spans="4:9">
      <c r="D101" s="253"/>
      <c r="E101" s="253"/>
      <c r="F101" s="253"/>
      <c r="G101" s="253"/>
      <c r="H101" s="253"/>
      <c r="I101" s="253"/>
    </row>
  </sheetData>
  <mergeCells count="41">
    <mergeCell ref="A2:K2"/>
    <mergeCell ref="A3:K3"/>
    <mergeCell ref="D6:H6"/>
    <mergeCell ref="A6:A7"/>
    <mergeCell ref="A8:A12"/>
    <mergeCell ref="A13:A17"/>
    <mergeCell ref="A18:A22"/>
    <mergeCell ref="A23:A27"/>
    <mergeCell ref="A28:A32"/>
    <mergeCell ref="A33:A37"/>
    <mergeCell ref="A38:A42"/>
    <mergeCell ref="A43:A47"/>
    <mergeCell ref="A48:A52"/>
    <mergeCell ref="A53:A57"/>
    <mergeCell ref="A58:A62"/>
    <mergeCell ref="A63:A67"/>
    <mergeCell ref="A68:A72"/>
    <mergeCell ref="A73:A77"/>
    <mergeCell ref="A78:A82"/>
    <mergeCell ref="A83:A87"/>
    <mergeCell ref="B6:B7"/>
    <mergeCell ref="B8:B12"/>
    <mergeCell ref="B13:B17"/>
    <mergeCell ref="B18:B22"/>
    <mergeCell ref="B23:B27"/>
    <mergeCell ref="B28:B32"/>
    <mergeCell ref="B33:B37"/>
    <mergeCell ref="B38:B42"/>
    <mergeCell ref="B43:B47"/>
    <mergeCell ref="B48:B52"/>
    <mergeCell ref="B53:B57"/>
    <mergeCell ref="B58:B62"/>
    <mergeCell ref="B63:B67"/>
    <mergeCell ref="B68:B72"/>
    <mergeCell ref="B73:B77"/>
    <mergeCell ref="B78:B82"/>
    <mergeCell ref="B83:B87"/>
    <mergeCell ref="C6:C7"/>
    <mergeCell ref="I6:I7"/>
    <mergeCell ref="J6:J7"/>
    <mergeCell ref="K6:K7"/>
  </mergeCells>
  <pageMargins left="0.75" right="0.75" top="1" bottom="1" header="0.5" footer="0.5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>
    <tabColor indexed="13"/>
  </sheetPr>
  <dimension ref="A1:J97"/>
  <sheetViews>
    <sheetView workbookViewId="0">
      <selection activeCell="F6" sqref="F6"/>
    </sheetView>
  </sheetViews>
  <sheetFormatPr defaultColWidth="8.7" defaultRowHeight="14.25"/>
  <cols>
    <col min="1" max="1" width="5.5" style="47"/>
    <col min="2" max="2" width="4.6" style="47" customWidth="1"/>
    <col min="3" max="3" width="17.2" style="47" customWidth="1"/>
    <col min="4" max="4" width="18.4" style="47"/>
    <col min="5" max="5" width="16.7" style="47" customWidth="1"/>
    <col min="6" max="6" width="16.6" style="47" customWidth="1"/>
    <col min="7" max="7" width="16.1" style="47"/>
    <col min="8" max="8" width="13.5" style="48" customWidth="1"/>
    <col min="9" max="9" width="15.4" style="47" customWidth="1"/>
    <col min="10" max="10" width="13.9" style="47"/>
    <col min="11" max="16384" width="8.7" style="47"/>
  </cols>
  <sheetData>
    <row r="1" spans="9:9">
      <c r="I1" s="128"/>
    </row>
    <row r="2" ht="25.5" spans="1:9">
      <c r="A2" s="49" t="s">
        <v>37</v>
      </c>
      <c r="B2" s="49"/>
      <c r="C2" s="49"/>
      <c r="D2" s="49"/>
      <c r="E2" s="49"/>
      <c r="F2" s="49"/>
      <c r="G2" s="49"/>
      <c r="H2" s="49"/>
      <c r="I2" s="49"/>
    </row>
    <row r="3" ht="13.95" customHeight="1" spans="1:9">
      <c r="A3" s="46" t="s">
        <v>38</v>
      </c>
      <c r="B3" s="46"/>
      <c r="C3" s="46"/>
      <c r="D3" s="46"/>
      <c r="E3" s="46"/>
      <c r="F3" s="46"/>
      <c r="G3" s="46"/>
      <c r="H3" s="46"/>
      <c r="I3" s="46"/>
    </row>
    <row r="4" ht="13.95" customHeight="1" spans="1:9">
      <c r="A4" s="50"/>
      <c r="B4" s="50"/>
      <c r="C4" s="50"/>
      <c r="D4" s="50"/>
      <c r="E4" s="50"/>
      <c r="F4" s="50"/>
      <c r="G4" s="50"/>
      <c r="H4" s="51"/>
      <c r="I4" s="128"/>
    </row>
    <row r="5" ht="13.95" customHeight="1" spans="1:9">
      <c r="A5" s="52" t="s">
        <v>2</v>
      </c>
      <c r="B5" s="52"/>
      <c r="C5" s="52"/>
      <c r="D5" s="52"/>
      <c r="E5" s="52"/>
      <c r="F5" s="52"/>
      <c r="G5" s="52"/>
      <c r="H5" s="53"/>
      <c r="I5" s="128"/>
    </row>
    <row r="6" ht="15" customHeight="1" spans="1:9">
      <c r="A6" s="54" t="s">
        <v>4</v>
      </c>
      <c r="B6" s="55" t="s">
        <v>5</v>
      </c>
      <c r="C6" s="54" t="s">
        <v>6</v>
      </c>
      <c r="D6" s="56" t="s">
        <v>7</v>
      </c>
      <c r="E6" s="56"/>
      <c r="F6" s="56"/>
      <c r="G6" s="56"/>
      <c r="H6" s="56"/>
      <c r="I6" s="54" t="s">
        <v>8</v>
      </c>
    </row>
    <row r="7" s="46" customFormat="1" ht="15" spans="1:9">
      <c r="A7" s="55"/>
      <c r="B7" s="57"/>
      <c r="C7" s="55"/>
      <c r="D7" s="58" t="s">
        <v>11</v>
      </c>
      <c r="E7" s="58" t="s">
        <v>12</v>
      </c>
      <c r="F7" s="58" t="s">
        <v>13</v>
      </c>
      <c r="G7" s="58" t="s">
        <v>7</v>
      </c>
      <c r="H7" s="59" t="s">
        <v>15</v>
      </c>
      <c r="I7" s="55"/>
    </row>
    <row r="8" customHeight="1" spans="1:9">
      <c r="A8" s="60">
        <v>1</v>
      </c>
      <c r="B8" s="61" t="s">
        <v>16</v>
      </c>
      <c r="C8" s="62" t="s">
        <v>17</v>
      </c>
      <c r="D8" s="63">
        <f>减值核销资产处置!D8-减值核销资产审减表!D8</f>
        <v>1743366</v>
      </c>
      <c r="E8" s="63">
        <f>减值核销资产处置!E8-减值核销资产审减表!E8</f>
        <v>1246061.8</v>
      </c>
      <c r="F8" s="63">
        <f>减值核销资产处置!F8-减值核销资产审减表!F8</f>
        <v>497304.2</v>
      </c>
      <c r="G8" s="63">
        <f>减值核销资产处置!G8-减值核销资产审减表!G8</f>
        <v>0</v>
      </c>
      <c r="H8" s="63">
        <f>减值核销资产处置!H8-减值核销资产审减表!H8</f>
        <v>1</v>
      </c>
      <c r="I8" s="63">
        <f>减值核销资产处置!I8-减值核销资产审减表!I8</f>
        <v>20227</v>
      </c>
    </row>
    <row r="9" spans="1:9">
      <c r="A9" s="64"/>
      <c r="B9" s="65"/>
      <c r="C9" s="66" t="s">
        <v>18</v>
      </c>
      <c r="D9" s="67">
        <f>减值核销资产处置!D9-减值核销资产审减表!D9</f>
        <v>0</v>
      </c>
      <c r="E9" s="67">
        <f>减值核销资产处置!E9-减值核销资产审减表!E9</f>
        <v>0</v>
      </c>
      <c r="F9" s="67">
        <f>减值核销资产处置!F9-减值核销资产审减表!F9</f>
        <v>0</v>
      </c>
      <c r="G9" s="67">
        <f>减值核销资产处置!G9-减值核销资产审减表!G9</f>
        <v>0</v>
      </c>
      <c r="H9" s="68">
        <f>减值核销资产处置!H9-减值核销资产审减表!H9</f>
        <v>0</v>
      </c>
      <c r="I9" s="129">
        <f>减值核销资产处置!I9-减值核销资产审减表!I9</f>
        <v>0</v>
      </c>
    </row>
    <row r="10" spans="1:9">
      <c r="A10" s="64"/>
      <c r="B10" s="65"/>
      <c r="C10" s="66" t="s">
        <v>19</v>
      </c>
      <c r="D10" s="67">
        <f>减值核销资产处置!D10-减值核销资产审减表!D10</f>
        <v>0</v>
      </c>
      <c r="E10" s="67">
        <f>减值核销资产处置!E10-减值核销资产审减表!E10</f>
        <v>0</v>
      </c>
      <c r="F10" s="69">
        <f>减值核销资产处置!F10-减值核销资产审减表!F10</f>
        <v>0</v>
      </c>
      <c r="G10" s="69">
        <f>减值核销资产处置!G10-减值核销资产审减表!G10</f>
        <v>0</v>
      </c>
      <c r="H10" s="70">
        <f>减值核销资产处置!H10-减值核销资产审减表!H10</f>
        <v>0</v>
      </c>
      <c r="I10" s="129">
        <f>减值核销资产处置!I10-减值核销资产审减表!I10</f>
        <v>0</v>
      </c>
    </row>
    <row r="11" spans="1:9">
      <c r="A11" s="64"/>
      <c r="B11" s="65"/>
      <c r="C11" s="66" t="s">
        <v>20</v>
      </c>
      <c r="D11" s="67">
        <f>减值核销资产处置!D11-减值核销资产审减表!D11</f>
        <v>0</v>
      </c>
      <c r="E11" s="67">
        <f>减值核销资产处置!E11-减值核销资产审减表!E11</f>
        <v>0</v>
      </c>
      <c r="F11" s="69">
        <f>减值核销资产处置!F11-减值核销资产审减表!F11</f>
        <v>0</v>
      </c>
      <c r="G11" s="69">
        <f>减值核销资产处置!G11-减值核销资产审减表!G11</f>
        <v>0</v>
      </c>
      <c r="H11" s="70">
        <f>减值核销资产处置!H11-减值核销资产审减表!H11</f>
        <v>0</v>
      </c>
      <c r="I11" s="129">
        <f>减值核销资产处置!I11-减值核销资产审减表!I11</f>
        <v>0</v>
      </c>
    </row>
    <row r="12" ht="15" spans="1:9">
      <c r="A12" s="71"/>
      <c r="B12" s="72"/>
      <c r="C12" s="73" t="s">
        <v>21</v>
      </c>
      <c r="D12" s="74">
        <f>减值核销资产处置!D12-减值核销资产审减表!D12</f>
        <v>1743366</v>
      </c>
      <c r="E12" s="74">
        <f>减值核销资产处置!E12-减值核销资产审减表!E12</f>
        <v>1246061.8</v>
      </c>
      <c r="F12" s="74">
        <f>减值核销资产处置!F12-减值核销资产审减表!F12</f>
        <v>497304.2</v>
      </c>
      <c r="G12" s="74">
        <f>减值核销资产处置!G12-减值核销资产审减表!G12</f>
        <v>0</v>
      </c>
      <c r="H12" s="75">
        <f>减值核销资产处置!H12-减值核销资产审减表!H12</f>
        <v>1</v>
      </c>
      <c r="I12" s="130">
        <f>减值核销资产处置!I12-减值核销资产审减表!I12</f>
        <v>20227</v>
      </c>
    </row>
    <row r="13" customHeight="1" spans="1:9">
      <c r="A13" s="76">
        <v>2</v>
      </c>
      <c r="B13" s="77" t="s">
        <v>22</v>
      </c>
      <c r="C13" s="78" t="s">
        <v>17</v>
      </c>
      <c r="D13" s="79">
        <f>减值核销资产处置!D13-减值核销资产审减表!D13</f>
        <v>0</v>
      </c>
      <c r="E13" s="79">
        <f>减值核销资产处置!E13-减值核销资产审减表!E13</f>
        <v>0</v>
      </c>
      <c r="F13" s="79">
        <f>减值核销资产处置!F13-减值核销资产审减表!F13</f>
        <v>0</v>
      </c>
      <c r="G13" s="79">
        <f>减值核销资产处置!G13-减值核销资产审减表!G13</f>
        <v>0</v>
      </c>
      <c r="H13" s="80">
        <f>减值核销资产处置!H13-减值核销资产审减表!H13</f>
        <v>0</v>
      </c>
      <c r="I13" s="131">
        <f>减值核销资产处置!I13-减值核销资产审减表!I13</f>
        <v>0</v>
      </c>
    </row>
    <row r="14" spans="1:9">
      <c r="A14" s="81"/>
      <c r="B14" s="82"/>
      <c r="C14" s="83" t="s">
        <v>18</v>
      </c>
      <c r="D14" s="84">
        <f>减值核销资产处置!D14-减值核销资产审减表!D14</f>
        <v>54447007.27</v>
      </c>
      <c r="E14" s="84">
        <f>减值核销资产处置!E14-减值核销资产审减表!E14</f>
        <v>46180024.68</v>
      </c>
      <c r="F14" s="84">
        <f>减值核销资产处置!F14-减值核销资产审减表!F14</f>
        <v>7783052.47</v>
      </c>
      <c r="G14" s="84">
        <f>减值核销资产处置!G14-减值核销资产审减表!G14</f>
        <v>483930.12</v>
      </c>
      <c r="H14" s="85">
        <f>减值核销资产处置!H14-减值核销资产审减表!H14</f>
        <v>79</v>
      </c>
      <c r="I14" s="132">
        <f>减值核销资产处置!I14-减值核销资产审减表!I14</f>
        <v>8217</v>
      </c>
    </row>
    <row r="15" spans="1:9">
      <c r="A15" s="81"/>
      <c r="B15" s="82"/>
      <c r="C15" s="83" t="s">
        <v>19</v>
      </c>
      <c r="D15" s="84">
        <f>减值核销资产处置!D15-减值核销资产审减表!D15</f>
        <v>0</v>
      </c>
      <c r="E15" s="84">
        <f>减值核销资产处置!E15-减值核销资产审减表!E15</f>
        <v>0</v>
      </c>
      <c r="F15" s="84">
        <f>减值核销资产处置!F15-减值核销资产审减表!F15</f>
        <v>0</v>
      </c>
      <c r="G15" s="84">
        <f>减值核销资产处置!G15-减值核销资产审减表!G15</f>
        <v>0</v>
      </c>
      <c r="H15" s="85">
        <f>减值核销资产处置!H15-减值核销资产审减表!H15</f>
        <v>0</v>
      </c>
      <c r="I15" s="132">
        <f>减值核销资产处置!I15-减值核销资产审减表!I15</f>
        <v>0</v>
      </c>
    </row>
    <row r="16" spans="1:9">
      <c r="A16" s="81"/>
      <c r="B16" s="82"/>
      <c r="C16" s="83" t="s">
        <v>20</v>
      </c>
      <c r="D16" s="84">
        <f>减值核销资产处置!D16-减值核销资产审减表!D16</f>
        <v>0</v>
      </c>
      <c r="E16" s="84">
        <f>减值核销资产处置!E16-减值核销资产审减表!E16</f>
        <v>0</v>
      </c>
      <c r="F16" s="84">
        <f>减值核销资产处置!F16-减值核销资产审减表!F16</f>
        <v>0</v>
      </c>
      <c r="G16" s="84">
        <f>减值核销资产处置!G16-减值核销资产审减表!G16</f>
        <v>0</v>
      </c>
      <c r="H16" s="86">
        <f>减值核销资产处置!H16-减值核销资产审减表!H16</f>
        <v>0</v>
      </c>
      <c r="I16" s="132">
        <f>减值核销资产处置!I16-减值核销资产审减表!I16</f>
        <v>0</v>
      </c>
    </row>
    <row r="17" ht="15" spans="1:9">
      <c r="A17" s="87"/>
      <c r="B17" s="88"/>
      <c r="C17" s="89" t="s">
        <v>21</v>
      </c>
      <c r="D17" s="90">
        <f>减值核销资产处置!D17-减值核销资产审减表!D17</f>
        <v>54447007.27</v>
      </c>
      <c r="E17" s="90">
        <f>减值核销资产处置!E17-减值核销资产审减表!E17</f>
        <v>46180024.68</v>
      </c>
      <c r="F17" s="90">
        <f>减值核销资产处置!F17-减值核销资产审减表!F17</f>
        <v>7783052.47</v>
      </c>
      <c r="G17" s="90">
        <f>减值核销资产处置!G17-减值核销资产审减表!G17</f>
        <v>483930.12</v>
      </c>
      <c r="H17" s="91">
        <f>减值核销资产处置!H17-减值核销资产审减表!H17</f>
        <v>79</v>
      </c>
      <c r="I17" s="133">
        <f>减值核销资产处置!I17-减值核销资产审减表!I17</f>
        <v>8217</v>
      </c>
    </row>
    <row r="18" customHeight="1" spans="1:9">
      <c r="A18" s="60">
        <v>3</v>
      </c>
      <c r="B18" s="61" t="s">
        <v>23</v>
      </c>
      <c r="C18" s="62" t="s">
        <v>17</v>
      </c>
      <c r="D18" s="63">
        <f>减值核销资产处置!D18-减值核销资产审减表!D18</f>
        <v>0</v>
      </c>
      <c r="E18" s="63">
        <f>减值核销资产处置!E18-减值核销资产审减表!E18</f>
        <v>0</v>
      </c>
      <c r="F18" s="63">
        <f>减值核销资产处置!F18-减值核销资产审减表!F18</f>
        <v>0</v>
      </c>
      <c r="G18" s="63">
        <f>减值核销资产处置!G18-减值核销资产审减表!G18</f>
        <v>0</v>
      </c>
      <c r="H18" s="92">
        <f>减值核销资产处置!H18-减值核销资产审减表!H18</f>
        <v>0</v>
      </c>
      <c r="I18" s="134">
        <f>减值核销资产处置!I18-减值核销资产审减表!I18</f>
        <v>0</v>
      </c>
    </row>
    <row r="19" spans="1:9">
      <c r="A19" s="64"/>
      <c r="B19" s="65"/>
      <c r="C19" s="66" t="s">
        <v>18</v>
      </c>
      <c r="D19" s="67">
        <f>减值核销资产处置!D19-减值核销资产审减表!D19</f>
        <v>504842.23</v>
      </c>
      <c r="E19" s="67">
        <f>减值核销资产处置!E19-减值核销资产审减表!E19</f>
        <v>417810.45</v>
      </c>
      <c r="F19" s="67">
        <f>减值核销资产处置!F19-减值核销资产审减表!F19</f>
        <v>61789.66</v>
      </c>
      <c r="G19" s="67">
        <f>减值核销资产处置!G19-减值核销资产审减表!G19</f>
        <v>25242.12</v>
      </c>
      <c r="H19" s="70">
        <f>减值核销资产处置!H19-减值核销资产审减表!H19</f>
        <v>6</v>
      </c>
      <c r="I19" s="129">
        <f>减值核销资产处置!I19-减值核销资产审减表!I19</f>
        <v>22899</v>
      </c>
    </row>
    <row r="20" spans="1:9">
      <c r="A20" s="64"/>
      <c r="B20" s="65"/>
      <c r="C20" s="66" t="s">
        <v>19</v>
      </c>
      <c r="D20" s="67">
        <f>减值核销资产处置!D20-减值核销资产审减表!D20</f>
        <v>0</v>
      </c>
      <c r="E20" s="67">
        <f>减值核销资产处置!E20-减值核销资产审减表!E20</f>
        <v>0</v>
      </c>
      <c r="F20" s="67">
        <f>减值核销资产处置!F20-减值核销资产审减表!F20</f>
        <v>0</v>
      </c>
      <c r="G20" s="67">
        <f>减值核销资产处置!G20-减值核销资产审减表!G20</f>
        <v>0</v>
      </c>
      <c r="H20" s="70">
        <f>减值核销资产处置!H20-减值核销资产审减表!H20</f>
        <v>0</v>
      </c>
      <c r="I20" s="129">
        <f>减值核销资产处置!I20-减值核销资产审减表!I20</f>
        <v>0</v>
      </c>
    </row>
    <row r="21" spans="1:9">
      <c r="A21" s="64"/>
      <c r="B21" s="65"/>
      <c r="C21" s="66" t="s">
        <v>20</v>
      </c>
      <c r="D21" s="67">
        <f>减值核销资产处置!D21-减值核销资产审减表!D21</f>
        <v>0</v>
      </c>
      <c r="E21" s="67">
        <f>减值核销资产处置!E21-减值核销资产审减表!E21</f>
        <v>0</v>
      </c>
      <c r="F21" s="67">
        <f>减值核销资产处置!F21-减值核销资产审减表!F21</f>
        <v>0</v>
      </c>
      <c r="G21" s="67">
        <f>减值核销资产处置!G21-减值核销资产审减表!G21</f>
        <v>0</v>
      </c>
      <c r="H21" s="70">
        <f>减值核销资产处置!H21-减值核销资产审减表!H21</f>
        <v>0</v>
      </c>
      <c r="I21" s="129">
        <f>减值核销资产处置!I21-减值核销资产审减表!I21</f>
        <v>0</v>
      </c>
    </row>
    <row r="22" ht="15" spans="1:9">
      <c r="A22" s="71"/>
      <c r="B22" s="72"/>
      <c r="C22" s="73" t="s">
        <v>21</v>
      </c>
      <c r="D22" s="74">
        <f>减值核销资产处置!D22-减值核销资产审减表!D22</f>
        <v>504842.23</v>
      </c>
      <c r="E22" s="74">
        <f>减值核销资产处置!E22-减值核销资产审减表!E22</f>
        <v>417810.45</v>
      </c>
      <c r="F22" s="74">
        <f>减值核销资产处置!F22-减值核销资产审减表!F22</f>
        <v>61789.66</v>
      </c>
      <c r="G22" s="74">
        <f>减值核销资产处置!G22-减值核销资产审减表!G22</f>
        <v>25242.12</v>
      </c>
      <c r="H22" s="75">
        <f>减值核销资产处置!H22-减值核销资产审减表!H22</f>
        <v>6</v>
      </c>
      <c r="I22" s="130">
        <f>减值核销资产处置!I22-减值核销资产审减表!I22</f>
        <v>22899</v>
      </c>
    </row>
    <row r="23" customHeight="1" spans="1:9">
      <c r="A23" s="76">
        <v>4</v>
      </c>
      <c r="B23" s="77" t="s">
        <v>24</v>
      </c>
      <c r="C23" s="78" t="s">
        <v>17</v>
      </c>
      <c r="D23" s="79">
        <f>减值核销资产处置!D23-减值核销资产审减表!D23</f>
        <v>12140</v>
      </c>
      <c r="E23" s="79">
        <f>减值核销资产处置!E23-减值核销资产审减表!E23</f>
        <v>9851.4</v>
      </c>
      <c r="F23" s="79">
        <f>减值核销资产处置!F23-减值核销资产审减表!F23</f>
        <v>1680.6</v>
      </c>
      <c r="G23" s="79">
        <f>减值核销资产处置!G23-减值核销资产审减表!G23</f>
        <v>608</v>
      </c>
      <c r="H23" s="80">
        <f>减值核销资产处置!H23-减值核销资产审减表!H23</f>
        <v>1</v>
      </c>
      <c r="I23" s="131">
        <f>减值核销资产处置!I23-减值核销资产审减表!I23</f>
        <v>811</v>
      </c>
    </row>
    <row r="24" spans="1:9">
      <c r="A24" s="81"/>
      <c r="B24" s="82"/>
      <c r="C24" s="83" t="s">
        <v>18</v>
      </c>
      <c r="D24" s="84">
        <f>减值核销资产处置!D24-减值核销资产审减表!D24</f>
        <v>105002.07</v>
      </c>
      <c r="E24" s="84">
        <f>减值核销资产处置!E24-减值核销资产审减表!E24</f>
        <v>72600.31</v>
      </c>
      <c r="F24" s="84">
        <f>减值核销资产处置!F24-减值核销资产审减表!F24</f>
        <v>27143.66</v>
      </c>
      <c r="G24" s="84">
        <f>减值核销资产处置!G24-减值核销资产审减表!G24</f>
        <v>5258.1</v>
      </c>
      <c r="H24" s="86">
        <f>减值核销资产处置!H24-减值核销资产审减表!H24</f>
        <v>8</v>
      </c>
      <c r="I24" s="132">
        <f>减值核销资产处置!I24-减值核销资产审减表!I24</f>
        <v>168</v>
      </c>
    </row>
    <row r="25" spans="1:9">
      <c r="A25" s="81"/>
      <c r="B25" s="82"/>
      <c r="C25" s="83" t="s">
        <v>19</v>
      </c>
      <c r="D25" s="84">
        <f>减值核销资产处置!D25-减值核销资产审减表!D25</f>
        <v>0</v>
      </c>
      <c r="E25" s="84">
        <f>减值核销资产处置!E25-减值核销资产审减表!E25</f>
        <v>0</v>
      </c>
      <c r="F25" s="84">
        <f>减值核销资产处置!F25-减值核销资产审减表!F25</f>
        <v>0</v>
      </c>
      <c r="G25" s="84">
        <f>减值核销资产处置!G25-减值核销资产审减表!G25</f>
        <v>0</v>
      </c>
      <c r="H25" s="86">
        <f>减值核销资产处置!H25-减值核销资产审减表!H25</f>
        <v>0</v>
      </c>
      <c r="I25" s="132">
        <f>减值核销资产处置!I25-减值核销资产审减表!I25</f>
        <v>0</v>
      </c>
    </row>
    <row r="26" spans="1:9">
      <c r="A26" s="81"/>
      <c r="B26" s="82"/>
      <c r="C26" s="83" t="s">
        <v>20</v>
      </c>
      <c r="D26" s="84">
        <f>减值核销资产处置!D26-减值核销资产审减表!D26</f>
        <v>2721243.68</v>
      </c>
      <c r="E26" s="84">
        <f>减值核销资产处置!E26-减值核销资产审减表!E26</f>
        <v>0</v>
      </c>
      <c r="F26" s="84">
        <f>减值核销资产处置!F26-减值核销资产审减表!F26</f>
        <v>2313056.94</v>
      </c>
      <c r="G26" s="84">
        <f>减值核销资产处置!G26-减值核销资产审减表!G26</f>
        <v>408186.74</v>
      </c>
      <c r="H26" s="86">
        <f>减值核销资产处置!H26-减值核销资产审减表!H26</f>
        <v>323</v>
      </c>
      <c r="I26" s="132">
        <f>减值核销资产处置!I26-减值核销资产审减表!I26</f>
        <v>109270.2</v>
      </c>
    </row>
    <row r="27" ht="15" spans="1:9">
      <c r="A27" s="93"/>
      <c r="B27" s="94"/>
      <c r="C27" s="89" t="s">
        <v>21</v>
      </c>
      <c r="D27" s="95">
        <f>减值核销资产处置!D27-减值核销资产审减表!D27</f>
        <v>2838385.75</v>
      </c>
      <c r="E27" s="95">
        <f>减值核销资产处置!E27-减值核销资产审减表!E27</f>
        <v>82451.71</v>
      </c>
      <c r="F27" s="95">
        <f>减值核销资产处置!F27-减值核销资产审减表!F27</f>
        <v>2341881.2</v>
      </c>
      <c r="G27" s="95">
        <f>减值核销资产处置!G27-减值核销资产审减表!G27</f>
        <v>414052.84</v>
      </c>
      <c r="H27" s="96">
        <f>减值核销资产处置!H27-减值核销资产审减表!H27</f>
        <v>332</v>
      </c>
      <c r="I27" s="135">
        <f>减值核销资产处置!I27-减值核销资产审减表!I27</f>
        <v>110249.2</v>
      </c>
    </row>
    <row r="28" customHeight="1" spans="1:9">
      <c r="A28" s="60">
        <v>5</v>
      </c>
      <c r="B28" s="61" t="s">
        <v>25</v>
      </c>
      <c r="C28" s="62" t="s">
        <v>17</v>
      </c>
      <c r="D28" s="63">
        <f>减值核销资产处置!D28-减值核销资产审减表!D28</f>
        <v>0</v>
      </c>
      <c r="E28" s="63">
        <f>减值核销资产处置!E28-减值核销资产审减表!E28</f>
        <v>0</v>
      </c>
      <c r="F28" s="63">
        <f>减值核销资产处置!F28-减值核销资产审减表!F28</f>
        <v>0</v>
      </c>
      <c r="G28" s="63">
        <f>减值核销资产处置!G28-减值核销资产审减表!G28</f>
        <v>0</v>
      </c>
      <c r="H28" s="92">
        <f>减值核销资产处置!H28-减值核销资产审减表!H28</f>
        <v>0</v>
      </c>
      <c r="I28" s="134">
        <f>减值核销资产处置!I28-减值核销资产审减表!I28</f>
        <v>0</v>
      </c>
    </row>
    <row r="29" spans="1:9">
      <c r="A29" s="64"/>
      <c r="B29" s="65"/>
      <c r="C29" s="97" t="s">
        <v>18</v>
      </c>
      <c r="D29" s="67">
        <f>减值核销资产处置!D29-减值核销资产审减表!D29</f>
        <v>9.89530235528946e-10</v>
      </c>
      <c r="E29" s="67">
        <f>减值核销资产处置!E29-减值核销资产审减表!E29</f>
        <v>9.89530235528946e-10</v>
      </c>
      <c r="F29" s="67">
        <f>减值核销资产处置!F29-减值核销资产审减表!F29</f>
        <v>0</v>
      </c>
      <c r="G29" s="67">
        <f>减值核销资产处置!G29-减值核销资产审减表!G29</f>
        <v>0</v>
      </c>
      <c r="H29" s="70">
        <f>减值核销资产处置!H29-减值核销资产审减表!H29</f>
        <v>0</v>
      </c>
      <c r="I29" s="129">
        <f>减值核销资产处置!I29-减值核销资产审减表!I29</f>
        <v>0</v>
      </c>
    </row>
    <row r="30" spans="1:9">
      <c r="A30" s="64"/>
      <c r="B30" s="65"/>
      <c r="C30" s="66" t="s">
        <v>19</v>
      </c>
      <c r="D30" s="67">
        <f>减值核销资产处置!D30-减值核销资产审减表!D30</f>
        <v>0</v>
      </c>
      <c r="E30" s="67">
        <f>减值核销资产处置!E30-减值核销资产审减表!E30</f>
        <v>0</v>
      </c>
      <c r="F30" s="67">
        <f>减值核销资产处置!F30-减值核销资产审减表!F30</f>
        <v>0</v>
      </c>
      <c r="G30" s="67">
        <f>减值核销资产处置!G30-减值核销资产审减表!G30</f>
        <v>0</v>
      </c>
      <c r="H30" s="70">
        <f>减值核销资产处置!H30-减值核销资产审减表!H30</f>
        <v>0</v>
      </c>
      <c r="I30" s="129">
        <f>减值核销资产处置!I30-减值核销资产审减表!I30</f>
        <v>0</v>
      </c>
    </row>
    <row r="31" spans="1:9">
      <c r="A31" s="64"/>
      <c r="B31" s="65"/>
      <c r="C31" s="66" t="s">
        <v>20</v>
      </c>
      <c r="D31" s="67">
        <f>减值核销资产处置!D31-减值核销资产审减表!D31</f>
        <v>0</v>
      </c>
      <c r="E31" s="67">
        <f>减值核销资产处置!E31-减值核销资产审减表!E31</f>
        <v>0</v>
      </c>
      <c r="F31" s="67">
        <f>减值核销资产处置!F31-减值核销资产审减表!F31</f>
        <v>0</v>
      </c>
      <c r="G31" s="67">
        <f>减值核销资产处置!G31-减值核销资产审减表!G31</f>
        <v>0</v>
      </c>
      <c r="H31" s="70">
        <f>减值核销资产处置!H31-减值核销资产审减表!H31</f>
        <v>0</v>
      </c>
      <c r="I31" s="129">
        <f>减值核销资产处置!I31-减值核销资产审减表!I31</f>
        <v>0</v>
      </c>
    </row>
    <row r="32" ht="15" spans="1:9">
      <c r="A32" s="71"/>
      <c r="B32" s="72"/>
      <c r="C32" s="73" t="s">
        <v>21</v>
      </c>
      <c r="D32" s="74">
        <f>减值核销资产处置!D32-减值核销资产审减表!D32</f>
        <v>0</v>
      </c>
      <c r="E32" s="74">
        <f>减值核销资产处置!E32-减值核销资产审减表!E32</f>
        <v>0</v>
      </c>
      <c r="F32" s="74">
        <f>减值核销资产处置!F32-减值核销资产审减表!F32</f>
        <v>0</v>
      </c>
      <c r="G32" s="74">
        <f>减值核销资产处置!G32-减值核销资产审减表!G32</f>
        <v>0</v>
      </c>
      <c r="H32" s="75">
        <f>减值核销资产处置!H32-减值核销资产审减表!H32</f>
        <v>0</v>
      </c>
      <c r="I32" s="130">
        <f>减值核销资产处置!I32-减值核销资产审减表!I32</f>
        <v>0</v>
      </c>
    </row>
    <row r="33" spans="1:9">
      <c r="A33" s="76">
        <v>6</v>
      </c>
      <c r="B33" s="98" t="s">
        <v>26</v>
      </c>
      <c r="C33" s="78" t="s">
        <v>17</v>
      </c>
      <c r="D33" s="99">
        <f>减值核销资产处置!D33-减值核销资产审减表!D33</f>
        <v>0</v>
      </c>
      <c r="E33" s="99">
        <f>减值核销资产处置!E33-减值核销资产审减表!E33</f>
        <v>0</v>
      </c>
      <c r="F33" s="99">
        <f>减值核销资产处置!F33-减值核销资产审减表!F33</f>
        <v>0</v>
      </c>
      <c r="G33" s="99">
        <f>减值核销资产处置!G33-减值核销资产审减表!G33</f>
        <v>0</v>
      </c>
      <c r="H33" s="100">
        <f>减值核销资产处置!H33-减值核销资产审减表!H33</f>
        <v>0</v>
      </c>
      <c r="I33" s="136">
        <f>减值核销资产处置!I33-减值核销资产审减表!I33</f>
        <v>0</v>
      </c>
    </row>
    <row r="34" spans="1:9">
      <c r="A34" s="81"/>
      <c r="B34" s="101"/>
      <c r="C34" s="83" t="s">
        <v>18</v>
      </c>
      <c r="D34" s="102">
        <f>减值核销资产处置!D34-减值核销资产审减表!D34</f>
        <v>0</v>
      </c>
      <c r="E34" s="102">
        <f>减值核销资产处置!E34-减值核销资产审减表!E34</f>
        <v>0</v>
      </c>
      <c r="F34" s="102">
        <f>减值核销资产处置!F34-减值核销资产审减表!F34</f>
        <v>0</v>
      </c>
      <c r="G34" s="102">
        <f>减值核销资产处置!G34-减值核销资产审减表!G34</f>
        <v>0</v>
      </c>
      <c r="H34" s="103">
        <f>减值核销资产处置!H34-减值核销资产审减表!H34</f>
        <v>0</v>
      </c>
      <c r="I34" s="137">
        <f>减值核销资产处置!I34-减值核销资产审减表!I34</f>
        <v>0</v>
      </c>
    </row>
    <row r="35" spans="1:9">
      <c r="A35" s="81"/>
      <c r="B35" s="101"/>
      <c r="C35" s="83" t="s">
        <v>19</v>
      </c>
      <c r="D35" s="102">
        <f>减值核销资产处置!D35-减值核销资产审减表!D35</f>
        <v>0</v>
      </c>
      <c r="E35" s="102">
        <f>减值核销资产处置!E35-减值核销资产审减表!E35</f>
        <v>0</v>
      </c>
      <c r="F35" s="102">
        <f>减值核销资产处置!F35-减值核销资产审减表!F35</f>
        <v>0</v>
      </c>
      <c r="G35" s="104">
        <f>减值核销资产处置!G35-减值核销资产审减表!G35</f>
        <v>0</v>
      </c>
      <c r="H35" s="103">
        <f>减值核销资产处置!H35-减值核销资产审减表!H35</f>
        <v>0</v>
      </c>
      <c r="I35" s="137">
        <f>减值核销资产处置!I35-减值核销资产审减表!I35</f>
        <v>0</v>
      </c>
    </row>
    <row r="36" spans="1:9">
      <c r="A36" s="81"/>
      <c r="B36" s="101"/>
      <c r="C36" s="83" t="s">
        <v>20</v>
      </c>
      <c r="D36" s="102">
        <f>减值核销资产处置!D36-减值核销资产审减表!D36</f>
        <v>0</v>
      </c>
      <c r="E36" s="102">
        <f>减值核销资产处置!E36-减值核销资产审减表!E36</f>
        <v>0</v>
      </c>
      <c r="F36" s="102">
        <f>减值核销资产处置!F36-减值核销资产审减表!F36</f>
        <v>0</v>
      </c>
      <c r="G36" s="102">
        <f>减值核销资产处置!G36-减值核销资产审减表!G36</f>
        <v>0</v>
      </c>
      <c r="H36" s="103">
        <f>减值核销资产处置!H36-减值核销资产审减表!H36</f>
        <v>0</v>
      </c>
      <c r="I36" s="137">
        <f>减值核销资产处置!I36-减值核销资产审减表!I36</f>
        <v>0</v>
      </c>
    </row>
    <row r="37" ht="15" spans="1:9">
      <c r="A37" s="87"/>
      <c r="B37" s="105"/>
      <c r="C37" s="89" t="s">
        <v>21</v>
      </c>
      <c r="D37" s="90">
        <f>减值核销资产处置!D37-减值核销资产审减表!D37</f>
        <v>0</v>
      </c>
      <c r="E37" s="90">
        <f>减值核销资产处置!E37-减值核销资产审减表!E37</f>
        <v>0</v>
      </c>
      <c r="F37" s="90">
        <f>减值核销资产处置!F37-减值核销资产审减表!F37</f>
        <v>0</v>
      </c>
      <c r="G37" s="90">
        <f>减值核销资产处置!G37-减值核销资产审减表!G37</f>
        <v>0</v>
      </c>
      <c r="H37" s="91">
        <f>减值核销资产处置!H37-减值核销资产审减表!H37</f>
        <v>0</v>
      </c>
      <c r="I37" s="133">
        <f>减值核销资产处置!I37-减值核销资产审减表!I37</f>
        <v>0</v>
      </c>
    </row>
    <row r="38" customHeight="1" spans="1:9">
      <c r="A38" s="106">
        <v>7</v>
      </c>
      <c r="B38" s="107" t="s">
        <v>27</v>
      </c>
      <c r="C38" s="62" t="s">
        <v>17</v>
      </c>
      <c r="D38" s="108">
        <f>减值核销资产处置!D38-减值核销资产审减表!D38</f>
        <v>0</v>
      </c>
      <c r="E38" s="108">
        <f>减值核销资产处置!E38-减值核销资产审减表!E38</f>
        <v>0</v>
      </c>
      <c r="F38" s="108">
        <f>减值核销资产处置!F38-减值核销资产审减表!F38</f>
        <v>0</v>
      </c>
      <c r="G38" s="108">
        <f>减值核销资产处置!G38-减值核销资产审减表!G38</f>
        <v>0</v>
      </c>
      <c r="H38" s="109">
        <f>减值核销资产处置!H38-减值核销资产审减表!H38</f>
        <v>0</v>
      </c>
      <c r="I38" s="108">
        <f>减值核销资产处置!I38-减值核销资产审减表!I38</f>
        <v>0</v>
      </c>
    </row>
    <row r="39" spans="1:9">
      <c r="A39" s="64"/>
      <c r="B39" s="65"/>
      <c r="C39" s="66" t="s">
        <v>18</v>
      </c>
      <c r="D39" s="67">
        <f>减值核销资产处置!D39-减值核销资产审减表!D39</f>
        <v>52975.6</v>
      </c>
      <c r="E39" s="67">
        <f>减值核销资产处置!E39-减值核销资产审减表!E39</f>
        <v>39239.97</v>
      </c>
      <c r="F39" s="67">
        <f>减值核销资产处置!F39-减值核销资产审减表!F39</f>
        <v>11086.85</v>
      </c>
      <c r="G39" s="67">
        <f>减值核销资产处置!G39-减值核销资产审减表!G39</f>
        <v>2648.78</v>
      </c>
      <c r="H39" s="70">
        <f>减值核销资产处置!H39-减值核销资产审减表!H39</f>
        <v>5</v>
      </c>
      <c r="I39" s="67">
        <f>减值核销资产处置!I39-减值核销资产审减表!I39</f>
        <v>338</v>
      </c>
    </row>
    <row r="40" spans="1:9">
      <c r="A40" s="64"/>
      <c r="B40" s="65"/>
      <c r="C40" s="66" t="s">
        <v>19</v>
      </c>
      <c r="D40" s="67">
        <f>减值核销资产处置!D40-减值核销资产审减表!D40</f>
        <v>0</v>
      </c>
      <c r="E40" s="67">
        <f>减值核销资产处置!E40-减值核销资产审减表!E40</f>
        <v>0</v>
      </c>
      <c r="F40" s="67">
        <f>减值核销资产处置!F40-减值核销资产审减表!F40</f>
        <v>0</v>
      </c>
      <c r="G40" s="67">
        <f>减值核销资产处置!G40-减值核销资产审减表!G40</f>
        <v>0</v>
      </c>
      <c r="H40" s="70">
        <f>减值核销资产处置!H40-减值核销资产审减表!H40</f>
        <v>0</v>
      </c>
      <c r="I40" s="67">
        <f>减值核销资产处置!I40-减值核销资产审减表!I40</f>
        <v>0</v>
      </c>
    </row>
    <row r="41" spans="1:9">
      <c r="A41" s="64"/>
      <c r="B41" s="65"/>
      <c r="C41" s="66" t="s">
        <v>20</v>
      </c>
      <c r="D41" s="67">
        <f>减值核销资产处置!D41-减值核销资产审减表!D41</f>
        <v>0</v>
      </c>
      <c r="E41" s="67">
        <f>减值核销资产处置!E41-减值核销资产审减表!E41</f>
        <v>0</v>
      </c>
      <c r="F41" s="67">
        <f>减值核销资产处置!F41-减值核销资产审减表!F41</f>
        <v>0</v>
      </c>
      <c r="G41" s="67">
        <f>减值核销资产处置!G41-减值核销资产审减表!G41</f>
        <v>0</v>
      </c>
      <c r="H41" s="70">
        <f>减值核销资产处置!H41-减值核销资产审减表!H41</f>
        <v>0</v>
      </c>
      <c r="I41" s="67">
        <f>减值核销资产处置!I41-减值核销资产审减表!I41</f>
        <v>0</v>
      </c>
    </row>
    <row r="42" ht="15" spans="1:9">
      <c r="A42" s="110"/>
      <c r="B42" s="111"/>
      <c r="C42" s="73" t="s">
        <v>21</v>
      </c>
      <c r="D42" s="112">
        <f>减值核销资产处置!D42-减值核销资产审减表!D42</f>
        <v>52975.6</v>
      </c>
      <c r="E42" s="112">
        <f>减值核销资产处置!E42-减值核销资产审减表!E42</f>
        <v>39239.97</v>
      </c>
      <c r="F42" s="112">
        <f>减值核销资产处置!F42-减值核销资产审减表!F42</f>
        <v>11086.85</v>
      </c>
      <c r="G42" s="112">
        <f>减值核销资产处置!G42-减值核销资产审减表!G42</f>
        <v>2648.78</v>
      </c>
      <c r="H42" s="113">
        <f>减值核销资产处置!H42-减值核销资产审减表!H42</f>
        <v>5</v>
      </c>
      <c r="I42" s="112">
        <f>减值核销资产处置!I42-减值核销资产审减表!I42</f>
        <v>338</v>
      </c>
    </row>
    <row r="43" spans="1:9">
      <c r="A43" s="76">
        <v>8</v>
      </c>
      <c r="B43" s="98" t="s">
        <v>28</v>
      </c>
      <c r="C43" s="114" t="s">
        <v>17</v>
      </c>
      <c r="D43" s="99">
        <f>减值核销资产处置!D43-减值核销资产审减表!D43</f>
        <v>0</v>
      </c>
      <c r="E43" s="99">
        <f>减值核销资产处置!E43-减值核销资产审减表!E43</f>
        <v>0</v>
      </c>
      <c r="F43" s="99">
        <f>减值核销资产处置!F43-减值核销资产审减表!F43</f>
        <v>0</v>
      </c>
      <c r="G43" s="99">
        <f>减值核销资产处置!G43-减值核销资产审减表!G43</f>
        <v>0</v>
      </c>
      <c r="H43" s="100">
        <f>减值核销资产处置!H43-减值核销资产审减表!H43</f>
        <v>0</v>
      </c>
      <c r="I43" s="136">
        <f>减值核销资产处置!I43-减值核销资产审减表!I43</f>
        <v>0</v>
      </c>
    </row>
    <row r="44" spans="1:9">
      <c r="A44" s="81"/>
      <c r="B44" s="101"/>
      <c r="C44" s="83" t="s">
        <v>18</v>
      </c>
      <c r="D44" s="102">
        <f>减值核销资产处置!D44-减值核销资产审减表!D44</f>
        <v>0</v>
      </c>
      <c r="E44" s="102">
        <f>减值核销资产处置!E44-减值核销资产审减表!E44</f>
        <v>0</v>
      </c>
      <c r="F44" s="102">
        <f>减值核销资产处置!F44-减值核销资产审减表!F44</f>
        <v>0</v>
      </c>
      <c r="G44" s="102">
        <f>减值核销资产处置!G44-减值核销资产审减表!G44</f>
        <v>0</v>
      </c>
      <c r="H44" s="103">
        <f>减值核销资产处置!H44-减值核销资产审减表!H44</f>
        <v>0</v>
      </c>
      <c r="I44" s="137">
        <f>减值核销资产处置!I44-减值核销资产审减表!I44</f>
        <v>0</v>
      </c>
    </row>
    <row r="45" spans="1:9">
      <c r="A45" s="81"/>
      <c r="B45" s="101"/>
      <c r="C45" s="83" t="s">
        <v>19</v>
      </c>
      <c r="D45" s="102">
        <f>减值核销资产处置!D45-减值核销资产审减表!D45</f>
        <v>0</v>
      </c>
      <c r="E45" s="102">
        <f>减值核销资产处置!E45-减值核销资产审减表!E45</f>
        <v>0</v>
      </c>
      <c r="F45" s="102">
        <f>减值核销资产处置!F45-减值核销资产审减表!F45</f>
        <v>0</v>
      </c>
      <c r="G45" s="102">
        <f>减值核销资产处置!G45-减值核销资产审减表!G45</f>
        <v>0</v>
      </c>
      <c r="H45" s="103">
        <f>减值核销资产处置!H45-减值核销资产审减表!H45</f>
        <v>0</v>
      </c>
      <c r="I45" s="137">
        <f>减值核销资产处置!I45-减值核销资产审减表!I45</f>
        <v>0</v>
      </c>
    </row>
    <row r="46" spans="1:9">
      <c r="A46" s="81"/>
      <c r="B46" s="101"/>
      <c r="C46" s="83" t="s">
        <v>20</v>
      </c>
      <c r="D46" s="102">
        <f>减值核销资产处置!D46-减值核销资产审减表!D46</f>
        <v>0</v>
      </c>
      <c r="E46" s="102">
        <f>减值核销资产处置!E46-减值核销资产审减表!E46</f>
        <v>0</v>
      </c>
      <c r="F46" s="102">
        <f>减值核销资产处置!F46-减值核销资产审减表!F46</f>
        <v>0</v>
      </c>
      <c r="G46" s="102">
        <f>减值核销资产处置!G46-减值核销资产审减表!G46</f>
        <v>0</v>
      </c>
      <c r="H46" s="103">
        <f>减值核销资产处置!H46-减值核销资产审减表!H46</f>
        <v>0</v>
      </c>
      <c r="I46" s="137">
        <f>减值核销资产处置!I46-减值核销资产审减表!I46</f>
        <v>0</v>
      </c>
    </row>
    <row r="47" ht="15" spans="1:9">
      <c r="A47" s="87"/>
      <c r="B47" s="105"/>
      <c r="C47" s="89" t="s">
        <v>21</v>
      </c>
      <c r="D47" s="90">
        <f>减值核销资产处置!D47-减值核销资产审减表!D47</f>
        <v>0</v>
      </c>
      <c r="E47" s="90">
        <f>减值核销资产处置!E47-减值核销资产审减表!E47</f>
        <v>0</v>
      </c>
      <c r="F47" s="90">
        <f>减值核销资产处置!F47-减值核销资产审减表!F47</f>
        <v>0</v>
      </c>
      <c r="G47" s="90">
        <f>减值核销资产处置!G47-减值核销资产审减表!G47</f>
        <v>0</v>
      </c>
      <c r="H47" s="91">
        <f>减值核销资产处置!H47-减值核销资产审减表!H47</f>
        <v>0</v>
      </c>
      <c r="I47" s="133">
        <f>减值核销资产处置!I47-减值核销资产审减表!I47</f>
        <v>0</v>
      </c>
    </row>
    <row r="48" spans="1:9">
      <c r="A48" s="60">
        <v>9</v>
      </c>
      <c r="B48" s="61" t="s">
        <v>29</v>
      </c>
      <c r="C48" s="62" t="s">
        <v>17</v>
      </c>
      <c r="D48" s="63">
        <f>减值核销资产处置!D48-减值核销资产审减表!D48</f>
        <v>0</v>
      </c>
      <c r="E48" s="63">
        <f>减值核销资产处置!E48-减值核销资产审减表!E48</f>
        <v>0</v>
      </c>
      <c r="F48" s="63">
        <f>减值核销资产处置!F48-减值核销资产审减表!F48</f>
        <v>0</v>
      </c>
      <c r="G48" s="63">
        <f>减值核销资产处置!G48-减值核销资产审减表!G48</f>
        <v>0</v>
      </c>
      <c r="H48" s="92">
        <f>减值核销资产处置!H48-减值核销资产审减表!H48</f>
        <v>0</v>
      </c>
      <c r="I48" s="134">
        <f>减值核销资产处置!I48-减值核销资产审减表!I48</f>
        <v>0</v>
      </c>
    </row>
    <row r="49" spans="1:9">
      <c r="A49" s="64"/>
      <c r="B49" s="65"/>
      <c r="C49" s="66" t="s">
        <v>18</v>
      </c>
      <c r="D49" s="67">
        <f>减值核销资产处置!D49-减值核销资产审减表!D49</f>
        <v>44888832.35</v>
      </c>
      <c r="E49" s="67">
        <f>减值核销资产处置!E49-减值核销资产审减表!E49</f>
        <v>27336834.33</v>
      </c>
      <c r="F49" s="67">
        <f>减值核销资产处置!F49-减值核销资产审减表!F49</f>
        <v>15307556.39</v>
      </c>
      <c r="G49" s="67">
        <f>减值核销资产处置!G49-减值核销资产审减表!G49</f>
        <v>2244441.63</v>
      </c>
      <c r="H49" s="70">
        <f>减值核销资产处置!H49-减值核销资产审减表!H49</f>
        <v>64</v>
      </c>
      <c r="I49" s="129">
        <f>减值核销资产处置!I49-减值核销资产审减表!I49</f>
        <v>196442</v>
      </c>
    </row>
    <row r="50" spans="1:9">
      <c r="A50" s="64"/>
      <c r="B50" s="65"/>
      <c r="C50" s="66" t="s">
        <v>19</v>
      </c>
      <c r="D50" s="67">
        <f>减值核销资产处置!D50-减值核销资产审减表!D50</f>
        <v>0</v>
      </c>
      <c r="E50" s="67">
        <f>减值核销资产处置!E50-减值核销资产审减表!E50</f>
        <v>0</v>
      </c>
      <c r="F50" s="67">
        <f>减值核销资产处置!F50-减值核销资产审减表!F50</f>
        <v>0</v>
      </c>
      <c r="G50" s="67">
        <f>减值核销资产处置!G50-减值核销资产审减表!G50</f>
        <v>0</v>
      </c>
      <c r="H50" s="70">
        <f>减值核销资产处置!H50-减值核销资产审减表!H50</f>
        <v>0</v>
      </c>
      <c r="I50" s="129">
        <f>减值核销资产处置!I50-减值核销资产审减表!I50</f>
        <v>0</v>
      </c>
    </row>
    <row r="51" spans="1:9">
      <c r="A51" s="64"/>
      <c r="B51" s="65"/>
      <c r="C51" s="66" t="s">
        <v>20</v>
      </c>
      <c r="D51" s="67">
        <f>减值核销资产处置!D51-减值核销资产审减表!D51</f>
        <v>1322571.6</v>
      </c>
      <c r="E51" s="67">
        <f>减值核销资产处置!E51-减值核销资产审减表!E51</f>
        <v>0</v>
      </c>
      <c r="F51" s="67">
        <f>减值核销资产处置!F51-减值核销资产审减表!F51</f>
        <v>1123047.97</v>
      </c>
      <c r="G51" s="67">
        <f>减值核销资产处置!G51-减值核销资产审减表!G51</f>
        <v>199523.63</v>
      </c>
      <c r="H51" s="70">
        <f>减值核销资产处置!H51-减值核销资产审减表!H51</f>
        <v>105</v>
      </c>
      <c r="I51" s="129">
        <f>减值核销资产处置!I51-减值核销资产审减表!I51</f>
        <v>111394.83</v>
      </c>
    </row>
    <row r="52" ht="15" spans="1:9">
      <c r="A52" s="71"/>
      <c r="B52" s="72"/>
      <c r="C52" s="73" t="s">
        <v>21</v>
      </c>
      <c r="D52" s="74">
        <f>减值核销资产处置!D52-减值核销资产审减表!D52</f>
        <v>46211403.95</v>
      </c>
      <c r="E52" s="74">
        <f>减值核销资产处置!E52-减值核销资产审减表!E52</f>
        <v>27336834.33</v>
      </c>
      <c r="F52" s="74">
        <f>减值核销资产处置!F52-减值核销资产审减表!F52</f>
        <v>16430604.36</v>
      </c>
      <c r="G52" s="74">
        <f>减值核销资产处置!G52-减值核销资产审减表!G52</f>
        <v>2443965.26</v>
      </c>
      <c r="H52" s="75">
        <f>减值核销资产处置!H52-减值核销资产审减表!H52</f>
        <v>169</v>
      </c>
      <c r="I52" s="130">
        <f>减值核销资产处置!I52-减值核销资产审减表!I52</f>
        <v>307836.83</v>
      </c>
    </row>
    <row r="53" spans="1:9">
      <c r="A53" s="76">
        <v>10</v>
      </c>
      <c r="B53" s="98" t="s">
        <v>30</v>
      </c>
      <c r="C53" s="78" t="s">
        <v>17</v>
      </c>
      <c r="D53" s="99">
        <f>减值核销资产处置!D53-减值核销资产审减表!D53</f>
        <v>0</v>
      </c>
      <c r="E53" s="99">
        <f>减值核销资产处置!E53-减值核销资产审减表!E53</f>
        <v>0</v>
      </c>
      <c r="F53" s="99">
        <f>减值核销资产处置!F53-减值核销资产审减表!F53</f>
        <v>0</v>
      </c>
      <c r="G53" s="99">
        <f>减值核销资产处置!G53-减值核销资产审减表!G53</f>
        <v>0</v>
      </c>
      <c r="H53" s="100">
        <f>减值核销资产处置!H53-减值核销资产审减表!H53</f>
        <v>0</v>
      </c>
      <c r="I53" s="136">
        <f>减值核销资产处置!I53-减值核销资产审减表!I53</f>
        <v>0</v>
      </c>
    </row>
    <row r="54" spans="1:9">
      <c r="A54" s="81"/>
      <c r="B54" s="101"/>
      <c r="C54" s="83" t="s">
        <v>18</v>
      </c>
      <c r="D54" s="115">
        <f>减值核销资产处置!D54-减值核销资产审减表!D54</f>
        <v>0</v>
      </c>
      <c r="E54" s="115">
        <f>减值核销资产处置!E54-减值核销资产审减表!E54</f>
        <v>0</v>
      </c>
      <c r="F54" s="115">
        <f>减值核销资产处置!F54-减值核销资产审减表!F54</f>
        <v>0</v>
      </c>
      <c r="G54" s="115">
        <f>减值核销资产处置!G54-减值核销资产审减表!G54</f>
        <v>0</v>
      </c>
      <c r="H54" s="116">
        <f>减值核销资产处置!H54-减值核销资产审减表!H54</f>
        <v>0</v>
      </c>
      <c r="I54" s="138">
        <f>减值核销资产处置!I54-减值核销资产审减表!I54</f>
        <v>0</v>
      </c>
    </row>
    <row r="55" spans="1:9">
      <c r="A55" s="81"/>
      <c r="B55" s="101"/>
      <c r="C55" s="83" t="s">
        <v>19</v>
      </c>
      <c r="D55" s="115">
        <f>减值核销资产处置!D55-减值核销资产审减表!D55</f>
        <v>0</v>
      </c>
      <c r="E55" s="115">
        <f>减值核销资产处置!E55-减值核销资产审减表!E55</f>
        <v>0</v>
      </c>
      <c r="F55" s="115">
        <f>减值核销资产处置!F55-减值核销资产审减表!F55</f>
        <v>0</v>
      </c>
      <c r="G55" s="115">
        <f>减值核销资产处置!G55-减值核销资产审减表!G55</f>
        <v>0</v>
      </c>
      <c r="H55" s="116">
        <f>减值核销资产处置!H55-减值核销资产审减表!H55</f>
        <v>0</v>
      </c>
      <c r="I55" s="138">
        <f>减值核销资产处置!I55-减值核销资产审减表!I55</f>
        <v>0</v>
      </c>
    </row>
    <row r="56" spans="1:9">
      <c r="A56" s="81"/>
      <c r="B56" s="101"/>
      <c r="C56" s="83" t="s">
        <v>20</v>
      </c>
      <c r="D56" s="115">
        <f>减值核销资产处置!D56-减值核销资产审减表!D56</f>
        <v>0</v>
      </c>
      <c r="E56" s="115">
        <f>减值核销资产处置!E56-减值核销资产审减表!E56</f>
        <v>0</v>
      </c>
      <c r="F56" s="115">
        <f>减值核销资产处置!F56-减值核销资产审减表!F56</f>
        <v>0</v>
      </c>
      <c r="G56" s="115">
        <f>减值核销资产处置!G56-减值核销资产审减表!G56</f>
        <v>0</v>
      </c>
      <c r="H56" s="116">
        <f>减值核销资产处置!H56-减值核销资产审减表!H56</f>
        <v>0</v>
      </c>
      <c r="I56" s="138">
        <f>减值核销资产处置!I56-减值核销资产审减表!I56</f>
        <v>0</v>
      </c>
    </row>
    <row r="57" ht="15" spans="1:9">
      <c r="A57" s="87"/>
      <c r="B57" s="105"/>
      <c r="C57" s="89" t="s">
        <v>21</v>
      </c>
      <c r="D57" s="117">
        <f>减值核销资产处置!D57-减值核销资产审减表!D57</f>
        <v>0</v>
      </c>
      <c r="E57" s="117">
        <f>减值核销资产处置!E57-减值核销资产审减表!E57</f>
        <v>0</v>
      </c>
      <c r="F57" s="117">
        <f>减值核销资产处置!F57-减值核销资产审减表!F57</f>
        <v>0</v>
      </c>
      <c r="G57" s="117">
        <f>减值核销资产处置!G57-减值核销资产审减表!G57</f>
        <v>0</v>
      </c>
      <c r="H57" s="118">
        <f>减值核销资产处置!H57-减值核销资产审减表!H57</f>
        <v>0</v>
      </c>
      <c r="I57" s="139">
        <f>减值核销资产处置!I57-减值核销资产审减表!I57</f>
        <v>0</v>
      </c>
    </row>
    <row r="58" spans="1:9">
      <c r="A58" s="60">
        <v>11</v>
      </c>
      <c r="B58" s="119" t="s">
        <v>31</v>
      </c>
      <c r="C58" s="62" t="s">
        <v>17</v>
      </c>
      <c r="D58" s="120">
        <f>减值核销资产处置!D58-减值核销资产审减表!D58</f>
        <v>0</v>
      </c>
      <c r="E58" s="120">
        <f>减值核销资产处置!E58-减值核销资产审减表!E58</f>
        <v>0</v>
      </c>
      <c r="F58" s="120">
        <f>减值核销资产处置!F58-减值核销资产审减表!F58</f>
        <v>0</v>
      </c>
      <c r="G58" s="120">
        <f>减值核销资产处置!G58-减值核销资产审减表!G58</f>
        <v>0</v>
      </c>
      <c r="H58" s="121">
        <f>减值核销资产处置!H58-减值核销资产审减表!H58</f>
        <v>0</v>
      </c>
      <c r="I58" s="140">
        <f>减值核销资产处置!I58-减值核销资产审减表!I58</f>
        <v>0</v>
      </c>
    </row>
    <row r="59" spans="1:9">
      <c r="A59" s="64"/>
      <c r="B59" s="122"/>
      <c r="C59" s="66" t="s">
        <v>18</v>
      </c>
      <c r="D59" s="123">
        <f>减值核销资产处置!D59-减值核销资产审减表!D59</f>
        <v>0</v>
      </c>
      <c r="E59" s="123">
        <f>减值核销资产处置!E59-减值核销资产审减表!E59</f>
        <v>0</v>
      </c>
      <c r="F59" s="123">
        <f>减值核销资产处置!F59-减值核销资产审减表!F59</f>
        <v>0</v>
      </c>
      <c r="G59" s="123">
        <f>减值核销资产处置!G59-减值核销资产审减表!G59</f>
        <v>0</v>
      </c>
      <c r="H59" s="124">
        <f>减值核销资产处置!H59-减值核销资产审减表!H59</f>
        <v>0</v>
      </c>
      <c r="I59" s="141">
        <f>减值核销资产处置!I59-减值核销资产审减表!I59</f>
        <v>0</v>
      </c>
    </row>
    <row r="60" spans="1:9">
      <c r="A60" s="64"/>
      <c r="B60" s="122"/>
      <c r="C60" s="66" t="s">
        <v>19</v>
      </c>
      <c r="D60" s="123">
        <f>减值核销资产处置!D60-减值核销资产审减表!D60</f>
        <v>0</v>
      </c>
      <c r="E60" s="123">
        <f>减值核销资产处置!E60-减值核销资产审减表!E60</f>
        <v>0</v>
      </c>
      <c r="F60" s="123">
        <f>减值核销资产处置!F60-减值核销资产审减表!F60</f>
        <v>0</v>
      </c>
      <c r="G60" s="123">
        <f>减值核销资产处置!G60-减值核销资产审减表!G60</f>
        <v>0</v>
      </c>
      <c r="H60" s="124">
        <f>减值核销资产处置!H60-减值核销资产审减表!H60</f>
        <v>0</v>
      </c>
      <c r="I60" s="141">
        <f>减值核销资产处置!I60-减值核销资产审减表!I60</f>
        <v>0</v>
      </c>
    </row>
    <row r="61" spans="1:9">
      <c r="A61" s="64"/>
      <c r="B61" s="122"/>
      <c r="C61" s="66" t="s">
        <v>20</v>
      </c>
      <c r="D61" s="123">
        <f>减值核销资产处置!D61-减值核销资产审减表!D61</f>
        <v>0</v>
      </c>
      <c r="E61" s="123">
        <f>减值核销资产处置!E61-减值核销资产审减表!E61</f>
        <v>0</v>
      </c>
      <c r="F61" s="123">
        <f>减值核销资产处置!F61-减值核销资产审减表!F61</f>
        <v>0</v>
      </c>
      <c r="G61" s="123">
        <f>减值核销资产处置!G61-减值核销资产审减表!G61</f>
        <v>0</v>
      </c>
      <c r="H61" s="124">
        <f>减值核销资产处置!H61-减值核销资产审减表!H61</f>
        <v>0</v>
      </c>
      <c r="I61" s="141">
        <f>减值核销资产处置!I61-减值核销资产审减表!I61</f>
        <v>0</v>
      </c>
    </row>
    <row r="62" ht="15" spans="1:9">
      <c r="A62" s="71"/>
      <c r="B62" s="125"/>
      <c r="C62" s="73" t="s">
        <v>21</v>
      </c>
      <c r="D62" s="126">
        <f>减值核销资产处置!D62-减值核销资产审减表!D62</f>
        <v>0</v>
      </c>
      <c r="E62" s="126">
        <f>减值核销资产处置!E62-减值核销资产审减表!E62</f>
        <v>0</v>
      </c>
      <c r="F62" s="126">
        <f>减值核销资产处置!F62-减值核销资产审减表!F62</f>
        <v>0</v>
      </c>
      <c r="G62" s="126">
        <f>减值核销资产处置!G62-减值核销资产审减表!G62</f>
        <v>0</v>
      </c>
      <c r="H62" s="127">
        <f>减值核销资产处置!H62-减值核销资产审减表!H62</f>
        <v>0</v>
      </c>
      <c r="I62" s="142">
        <f>减值核销资产处置!I62-减值核销资产审减表!I62</f>
        <v>0</v>
      </c>
    </row>
    <row r="63" spans="1:9">
      <c r="A63" s="76">
        <v>12</v>
      </c>
      <c r="B63" s="77" t="s">
        <v>32</v>
      </c>
      <c r="C63" s="78" t="s">
        <v>17</v>
      </c>
      <c r="D63" s="79">
        <f>减值核销资产处置!D63-减值核销资产审减表!D63</f>
        <v>0</v>
      </c>
      <c r="E63" s="79">
        <f>减值核销资产处置!E63-减值核销资产审减表!E63</f>
        <v>0</v>
      </c>
      <c r="F63" s="79">
        <f>减值核销资产处置!F63-减值核销资产审减表!F63</f>
        <v>0</v>
      </c>
      <c r="G63" s="79">
        <f>减值核销资产处置!G63-减值核销资产审减表!G63</f>
        <v>0</v>
      </c>
      <c r="H63" s="80">
        <f>减值核销资产处置!H63-减值核销资产审减表!H63</f>
        <v>0</v>
      </c>
      <c r="I63" s="131">
        <f>减值核销资产处置!I63-减值核销资产审减表!I63</f>
        <v>0</v>
      </c>
    </row>
    <row r="64" spans="1:9">
      <c r="A64" s="81"/>
      <c r="B64" s="82"/>
      <c r="C64" s="83" t="s">
        <v>18</v>
      </c>
      <c r="D64" s="84">
        <f>减值核销资产处置!D64-减值核销资产审减表!D64</f>
        <v>0</v>
      </c>
      <c r="E64" s="84">
        <f>减值核销资产处置!E64-减值核销资产审减表!E64</f>
        <v>0</v>
      </c>
      <c r="F64" s="84">
        <f>减值核销资产处置!F64-减值核销资产审减表!F64</f>
        <v>0</v>
      </c>
      <c r="G64" s="84">
        <f>减值核销资产处置!G64-减值核销资产审减表!G64</f>
        <v>0</v>
      </c>
      <c r="H64" s="86">
        <f>减值核销资产处置!H64-减值核销资产审减表!H64</f>
        <v>0</v>
      </c>
      <c r="I64" s="132">
        <f>减值核销资产处置!I64-减值核销资产审减表!I64</f>
        <v>0</v>
      </c>
    </row>
    <row r="65" spans="1:9">
      <c r="A65" s="81"/>
      <c r="B65" s="82"/>
      <c r="C65" s="83" t="s">
        <v>19</v>
      </c>
      <c r="D65" s="84">
        <f>减值核销资产处置!D65-减值核销资产审减表!D65</f>
        <v>0</v>
      </c>
      <c r="E65" s="84">
        <f>减值核销资产处置!E65-减值核销资产审减表!E65</f>
        <v>0</v>
      </c>
      <c r="F65" s="84">
        <f>减值核销资产处置!F65-减值核销资产审减表!F65</f>
        <v>0</v>
      </c>
      <c r="G65" s="84">
        <f>减值核销资产处置!G65-减值核销资产审减表!G65</f>
        <v>0</v>
      </c>
      <c r="H65" s="86">
        <f>减值核销资产处置!H65-减值核销资产审减表!H65</f>
        <v>0</v>
      </c>
      <c r="I65" s="132">
        <f>减值核销资产处置!I65-减值核销资产审减表!I65</f>
        <v>0</v>
      </c>
    </row>
    <row r="66" spans="1:9">
      <c r="A66" s="81"/>
      <c r="B66" s="82"/>
      <c r="C66" s="83" t="s">
        <v>20</v>
      </c>
      <c r="D66" s="84">
        <f>减值核销资产处置!D66-减值核销资产审减表!D66</f>
        <v>0</v>
      </c>
      <c r="E66" s="84">
        <f>减值核销资产处置!E66-减值核销资产审减表!E66</f>
        <v>0</v>
      </c>
      <c r="F66" s="84">
        <f>减值核销资产处置!F66-减值核销资产审减表!F66</f>
        <v>0</v>
      </c>
      <c r="G66" s="84">
        <f>减值核销资产处置!G66-减值核销资产审减表!G66</f>
        <v>0</v>
      </c>
      <c r="H66" s="86">
        <f>减值核销资产处置!H66-减值核销资产审减表!H66</f>
        <v>0</v>
      </c>
      <c r="I66" s="132">
        <f>减值核销资产处置!I66-减值核销资产审减表!I66</f>
        <v>0</v>
      </c>
    </row>
    <row r="67" ht="15" spans="1:9">
      <c r="A67" s="87"/>
      <c r="B67" s="88"/>
      <c r="C67" s="89" t="s">
        <v>21</v>
      </c>
      <c r="D67" s="90">
        <f>减值核销资产处置!D67-减值核销资产审减表!D67</f>
        <v>0</v>
      </c>
      <c r="E67" s="90">
        <f>减值核销资产处置!E67-减值核销资产审减表!E67</f>
        <v>0</v>
      </c>
      <c r="F67" s="90">
        <f>减值核销资产处置!F67-减值核销资产审减表!F67</f>
        <v>0</v>
      </c>
      <c r="G67" s="90">
        <f>减值核销资产处置!G67-减值核销资产审减表!G67</f>
        <v>0</v>
      </c>
      <c r="H67" s="91">
        <f>减值核销资产处置!H67-减值核销资产审减表!H67</f>
        <v>0</v>
      </c>
      <c r="I67" s="133">
        <f>减值核销资产处置!I67-减值核销资产审减表!I67</f>
        <v>0</v>
      </c>
    </row>
    <row r="68" spans="1:9">
      <c r="A68" s="60">
        <v>13</v>
      </c>
      <c r="B68" s="61" t="s">
        <v>33</v>
      </c>
      <c r="C68" s="62" t="s">
        <v>17</v>
      </c>
      <c r="D68" s="63">
        <f>减值核销资产处置!D68-减值核销资产审减表!D68</f>
        <v>0</v>
      </c>
      <c r="E68" s="63">
        <f>减值核销资产处置!E68-减值核销资产审减表!E68</f>
        <v>0</v>
      </c>
      <c r="F68" s="63">
        <f>减值核销资产处置!F68-减值核销资产审减表!F68</f>
        <v>0</v>
      </c>
      <c r="G68" s="63">
        <f>减值核销资产处置!G68-减值核销资产审减表!G68</f>
        <v>0</v>
      </c>
      <c r="H68" s="92">
        <f>减值核销资产处置!H68-减值核销资产审减表!H68</f>
        <v>0</v>
      </c>
      <c r="I68" s="134">
        <f>减值核销资产处置!I68-减值核销资产审减表!I68</f>
        <v>0</v>
      </c>
    </row>
    <row r="69" spans="1:9">
      <c r="A69" s="64"/>
      <c r="B69" s="65"/>
      <c r="C69" s="66" t="s">
        <v>18</v>
      </c>
      <c r="D69" s="67">
        <f>减值核销资产处置!D69-减值核销资产审减表!D69</f>
        <v>0</v>
      </c>
      <c r="E69" s="67">
        <f>减值核销资产处置!E69-减值核销资产审减表!E69</f>
        <v>0</v>
      </c>
      <c r="F69" s="67">
        <f>减值核销资产处置!F69-减值核销资产审减表!F69</f>
        <v>0</v>
      </c>
      <c r="G69" s="67">
        <f>减值核销资产处置!G69-减值核销资产审减表!G69</f>
        <v>0</v>
      </c>
      <c r="H69" s="70">
        <f>减值核销资产处置!H69-减值核销资产审减表!H69</f>
        <v>0</v>
      </c>
      <c r="I69" s="129">
        <f>减值核销资产处置!I69-减值核销资产审减表!I69</f>
        <v>0</v>
      </c>
    </row>
    <row r="70" spans="1:9">
      <c r="A70" s="64"/>
      <c r="B70" s="65"/>
      <c r="C70" s="66" t="s">
        <v>19</v>
      </c>
      <c r="D70" s="67">
        <f>减值核销资产处置!D70-减值核销资产审减表!D70</f>
        <v>0</v>
      </c>
      <c r="E70" s="67">
        <f>减值核销资产处置!E70-减值核销资产审减表!E70</f>
        <v>0</v>
      </c>
      <c r="F70" s="67">
        <f>减值核销资产处置!F70-减值核销资产审减表!F70</f>
        <v>0</v>
      </c>
      <c r="G70" s="67">
        <f>减值核销资产处置!G70-减值核销资产审减表!G70</f>
        <v>0</v>
      </c>
      <c r="H70" s="70">
        <f>减值核销资产处置!H70-减值核销资产审减表!H70</f>
        <v>0</v>
      </c>
      <c r="I70" s="129">
        <f>减值核销资产处置!I70-减值核销资产审减表!I70</f>
        <v>0</v>
      </c>
    </row>
    <row r="71" spans="1:9">
      <c r="A71" s="64"/>
      <c r="B71" s="65"/>
      <c r="C71" s="66" t="s">
        <v>20</v>
      </c>
      <c r="D71" s="67">
        <f>减值核销资产处置!D71-减值核销资产审减表!D71</f>
        <v>4732704.7</v>
      </c>
      <c r="E71" s="67">
        <f>减值核销资产处置!E71-减值核销资产审减表!E71</f>
        <v>0</v>
      </c>
      <c r="F71" s="67">
        <f>减值核销资产处置!F71-减值核销资产审减表!F71</f>
        <v>4022798.96</v>
      </c>
      <c r="G71" s="67">
        <f>减值核销资产处置!G71-减值核销资产审减表!G71</f>
        <v>709905.7415775</v>
      </c>
      <c r="H71" s="70">
        <f>减值核销资产处置!H71-减值核销资产审减表!H71</f>
        <v>120</v>
      </c>
      <c r="I71" s="129">
        <f>减值核销资产处置!I71-减值核销资产审减表!I71</f>
        <v>31652.17</v>
      </c>
    </row>
    <row r="72" ht="15" spans="1:9">
      <c r="A72" s="71"/>
      <c r="B72" s="72"/>
      <c r="C72" s="73" t="s">
        <v>21</v>
      </c>
      <c r="D72" s="74">
        <f>减值核销资产处置!D72-减值核销资产审减表!D72</f>
        <v>4732704.7</v>
      </c>
      <c r="E72" s="74">
        <f>减值核销资产处置!E72-减值核销资产审减表!E72</f>
        <v>0</v>
      </c>
      <c r="F72" s="74">
        <f>减值核销资产处置!F72-减值核销资产审减表!F72</f>
        <v>4022798.96</v>
      </c>
      <c r="G72" s="74">
        <f>减值核销资产处置!G72-减值核销资产审减表!G72</f>
        <v>709905.7415775</v>
      </c>
      <c r="H72" s="75">
        <f>减值核销资产处置!H72-减值核销资产审减表!H72</f>
        <v>120</v>
      </c>
      <c r="I72" s="130">
        <f>减值核销资产处置!I72-减值核销资产审减表!I72</f>
        <v>31652.17</v>
      </c>
    </row>
    <row r="73" spans="1:9">
      <c r="A73" s="76">
        <v>14</v>
      </c>
      <c r="B73" s="98" t="s">
        <v>34</v>
      </c>
      <c r="C73" s="78" t="s">
        <v>17</v>
      </c>
      <c r="D73" s="99">
        <f>减值核销资产处置!D73-减值核销资产审减表!D73</f>
        <v>0</v>
      </c>
      <c r="E73" s="99">
        <f>减值核销资产处置!E73-减值核销资产审减表!E73</f>
        <v>0</v>
      </c>
      <c r="F73" s="99">
        <f>减值核销资产处置!F73-减值核销资产审减表!F73</f>
        <v>0</v>
      </c>
      <c r="G73" s="99">
        <f>减值核销资产处置!G73-减值核销资产审减表!G73</f>
        <v>0</v>
      </c>
      <c r="H73" s="100">
        <f>减值核销资产处置!H73-减值核销资产审减表!H73</f>
        <v>0</v>
      </c>
      <c r="I73" s="136">
        <f>减值核销资产处置!I73-减值核销资产审减表!I73</f>
        <v>0</v>
      </c>
    </row>
    <row r="74" spans="1:9">
      <c r="A74" s="81"/>
      <c r="B74" s="101"/>
      <c r="C74" s="83" t="s">
        <v>18</v>
      </c>
      <c r="D74" s="102">
        <f>减值核销资产处置!D74-减值核销资产审减表!D74</f>
        <v>0</v>
      </c>
      <c r="E74" s="102">
        <f>减值核销资产处置!E74-减值核销资产审减表!E74</f>
        <v>0</v>
      </c>
      <c r="F74" s="102">
        <f>减值核销资产处置!F74-减值核销资产审减表!F74</f>
        <v>0</v>
      </c>
      <c r="G74" s="102">
        <f>减值核销资产处置!G74-减值核销资产审减表!G74</f>
        <v>0</v>
      </c>
      <c r="H74" s="103">
        <f>减值核销资产处置!H74-减值核销资产审减表!H74</f>
        <v>0</v>
      </c>
      <c r="I74" s="137">
        <f>减值核销资产处置!I74-减值核销资产审减表!I74</f>
        <v>0</v>
      </c>
    </row>
    <row r="75" spans="1:9">
      <c r="A75" s="81"/>
      <c r="B75" s="101"/>
      <c r="C75" s="83" t="s">
        <v>19</v>
      </c>
      <c r="D75" s="102">
        <f>减值核销资产处置!D75-减值核销资产审减表!D75</f>
        <v>0</v>
      </c>
      <c r="E75" s="102">
        <f>减值核销资产处置!E75-减值核销资产审减表!E75</f>
        <v>0</v>
      </c>
      <c r="F75" s="102">
        <f>减值核销资产处置!F75-减值核销资产审减表!F75</f>
        <v>0</v>
      </c>
      <c r="G75" s="102">
        <f>减值核销资产处置!G75-减值核销资产审减表!G75</f>
        <v>0</v>
      </c>
      <c r="H75" s="103">
        <f>减值核销资产处置!H75-减值核销资产审减表!H75</f>
        <v>0</v>
      </c>
      <c r="I75" s="137">
        <f>减值核销资产处置!I75-减值核销资产审减表!I75</f>
        <v>0</v>
      </c>
    </row>
    <row r="76" spans="1:9">
      <c r="A76" s="81"/>
      <c r="B76" s="101"/>
      <c r="C76" s="83" t="s">
        <v>20</v>
      </c>
      <c r="D76" s="102">
        <f>减值核销资产处置!D76-减值核销资产审减表!D76</f>
        <v>0</v>
      </c>
      <c r="E76" s="102">
        <f>减值核销资产处置!E76-减值核销资产审减表!E76</f>
        <v>0</v>
      </c>
      <c r="F76" s="102">
        <f>减值核销资产处置!F76-减值核销资产审减表!F76</f>
        <v>0</v>
      </c>
      <c r="G76" s="102">
        <f>减值核销资产处置!G76-减值核销资产审减表!G76</f>
        <v>0</v>
      </c>
      <c r="H76" s="103">
        <f>减值核销资产处置!H76-减值核销资产审减表!H76</f>
        <v>0</v>
      </c>
      <c r="I76" s="137">
        <f>减值核销资产处置!I76-减值核销资产审减表!I76</f>
        <v>0</v>
      </c>
    </row>
    <row r="77" ht="15" spans="1:9">
      <c r="A77" s="87"/>
      <c r="B77" s="105"/>
      <c r="C77" s="89" t="s">
        <v>21</v>
      </c>
      <c r="D77" s="90">
        <f>减值核销资产处置!D77-减值核销资产审减表!D77</f>
        <v>0</v>
      </c>
      <c r="E77" s="90">
        <f>减值核销资产处置!E77-减值核销资产审减表!E77</f>
        <v>0</v>
      </c>
      <c r="F77" s="90">
        <f>减值核销资产处置!F77-减值核销资产审减表!F77</f>
        <v>0</v>
      </c>
      <c r="G77" s="90">
        <f>减值核销资产处置!G77-减值核销资产审减表!G77</f>
        <v>0</v>
      </c>
      <c r="H77" s="91">
        <f>减值核销资产处置!H77-减值核销资产审减表!H77</f>
        <v>0</v>
      </c>
      <c r="I77" s="133">
        <f>减值核销资产处置!I77-减值核销资产审减表!I77</f>
        <v>0</v>
      </c>
    </row>
    <row r="78" spans="1:9">
      <c r="A78" s="60">
        <v>15</v>
      </c>
      <c r="B78" s="119" t="s">
        <v>35</v>
      </c>
      <c r="C78" s="62" t="s">
        <v>17</v>
      </c>
      <c r="D78" s="120">
        <f>减值核销资产处置!D78-减值核销资产审减表!D78</f>
        <v>0</v>
      </c>
      <c r="E78" s="120">
        <f>减值核销资产处置!E78-减值核销资产审减表!E78</f>
        <v>0</v>
      </c>
      <c r="F78" s="120">
        <f>减值核销资产处置!F78-减值核销资产审减表!F78</f>
        <v>0</v>
      </c>
      <c r="G78" s="120">
        <f>减值核销资产处置!G78-减值核销资产审减表!G78</f>
        <v>0</v>
      </c>
      <c r="H78" s="121">
        <f>减值核销资产处置!H78-减值核销资产审减表!H78</f>
        <v>0</v>
      </c>
      <c r="I78" s="140">
        <f>减值核销资产处置!I78-减值核销资产审减表!I78</f>
        <v>0</v>
      </c>
    </row>
    <row r="79" spans="1:9">
      <c r="A79" s="64"/>
      <c r="B79" s="122"/>
      <c r="C79" s="66" t="s">
        <v>18</v>
      </c>
      <c r="D79" s="143">
        <f>减值核销资产处置!D79-减值核销资产审减表!D79</f>
        <v>0</v>
      </c>
      <c r="E79" s="143">
        <f>减值核销资产处置!E79-减值核销资产审减表!E79</f>
        <v>0</v>
      </c>
      <c r="F79" s="143">
        <f>减值核销资产处置!F79-减值核销资产审减表!F79</f>
        <v>0</v>
      </c>
      <c r="G79" s="143">
        <f>减值核销资产处置!G79-减值核销资产审减表!G79</f>
        <v>0</v>
      </c>
      <c r="H79" s="144">
        <f>减值核销资产处置!H79-减值核销资产审减表!H79</f>
        <v>0</v>
      </c>
      <c r="I79" s="162">
        <f>减值核销资产处置!I79-减值核销资产审减表!I79</f>
        <v>0</v>
      </c>
    </row>
    <row r="80" spans="1:9">
      <c r="A80" s="64"/>
      <c r="B80" s="122"/>
      <c r="C80" s="66" t="s">
        <v>19</v>
      </c>
      <c r="D80" s="143">
        <f>减值核销资产处置!D80-减值核销资产审减表!D80</f>
        <v>0</v>
      </c>
      <c r="E80" s="143">
        <f>减值核销资产处置!E80-减值核销资产审减表!E80</f>
        <v>0</v>
      </c>
      <c r="F80" s="143">
        <f>减值核销资产处置!F80-减值核销资产审减表!F80</f>
        <v>0</v>
      </c>
      <c r="G80" s="143">
        <f>减值核销资产处置!G80-减值核销资产审减表!G80</f>
        <v>0</v>
      </c>
      <c r="H80" s="144">
        <f>减值核销资产处置!H80-减值核销资产审减表!H80</f>
        <v>0</v>
      </c>
      <c r="I80" s="162">
        <f>减值核销资产处置!I80-减值核销资产审减表!I80</f>
        <v>0</v>
      </c>
    </row>
    <row r="81" spans="1:9">
      <c r="A81" s="64"/>
      <c r="B81" s="122"/>
      <c r="C81" s="66" t="s">
        <v>20</v>
      </c>
      <c r="D81" s="143">
        <f>减值核销资产处置!D81-减值核销资产审减表!D81</f>
        <v>0</v>
      </c>
      <c r="E81" s="143">
        <f>减值核销资产处置!E81-减值核销资产审减表!E81</f>
        <v>0</v>
      </c>
      <c r="F81" s="143">
        <f>减值核销资产处置!F81-减值核销资产审减表!F81</f>
        <v>0</v>
      </c>
      <c r="G81" s="143">
        <f>减值核销资产处置!G81-减值核销资产审减表!G81</f>
        <v>0</v>
      </c>
      <c r="H81" s="144">
        <f>减值核销资产处置!H81-减值核销资产审减表!H81</f>
        <v>0</v>
      </c>
      <c r="I81" s="162">
        <f>减值核销资产处置!I81-减值核销资产审减表!I81</f>
        <v>0</v>
      </c>
    </row>
    <row r="82" ht="15" spans="1:9">
      <c r="A82" s="71"/>
      <c r="B82" s="125"/>
      <c r="C82" s="145" t="s">
        <v>21</v>
      </c>
      <c r="D82" s="74">
        <f>减值核销资产处置!D82-减值核销资产审减表!D82</f>
        <v>0</v>
      </c>
      <c r="E82" s="74">
        <f>减值核销资产处置!E82-减值核销资产审减表!E82</f>
        <v>0</v>
      </c>
      <c r="F82" s="74">
        <f>减值核销资产处置!F82-减值核销资产审减表!F82</f>
        <v>0</v>
      </c>
      <c r="G82" s="74">
        <f>减值核销资产处置!G82-减值核销资产审减表!G82</f>
        <v>0</v>
      </c>
      <c r="H82" s="75">
        <f>减值核销资产处置!H82-减值核销资产审减表!H82</f>
        <v>0</v>
      </c>
      <c r="I82" s="130">
        <f>减值核销资产处置!I82-减值核销资产审减表!I82</f>
        <v>0</v>
      </c>
    </row>
    <row r="83" spans="1:9">
      <c r="A83" s="106">
        <v>16</v>
      </c>
      <c r="B83" s="146" t="s">
        <v>36</v>
      </c>
      <c r="C83" s="147" t="s">
        <v>17</v>
      </c>
      <c r="D83" s="148">
        <f>减值核销资产处置!D83-减值核销资产审减表!D83</f>
        <v>1755506</v>
      </c>
      <c r="E83" s="148">
        <f>减值核销资产处置!E83-减值核销资产审减表!E83</f>
        <v>1255913.2</v>
      </c>
      <c r="F83" s="148">
        <f>减值核销资产处置!F83-减值核销资产审减表!F83</f>
        <v>498984.8</v>
      </c>
      <c r="G83" s="148">
        <f>减值核销资产处置!G83-减值核销资产审减表!G83</f>
        <v>608</v>
      </c>
      <c r="H83" s="149">
        <f>减值核销资产处置!H83-减值核销资产审减表!H83</f>
        <v>2</v>
      </c>
      <c r="I83" s="163">
        <f>减值核销资产处置!I83-减值核销资产审减表!I83</f>
        <v>21038</v>
      </c>
    </row>
    <row r="84" spans="1:9">
      <c r="A84" s="64"/>
      <c r="B84" s="150"/>
      <c r="C84" s="151" t="s">
        <v>18</v>
      </c>
      <c r="D84" s="152">
        <f>减值核销资产处置!D84-减值核销资产审减表!D84</f>
        <v>99998659.52</v>
      </c>
      <c r="E84" s="152">
        <f>减值核销资产处置!E84-减值核销资产审减表!E84</f>
        <v>74046509.74</v>
      </c>
      <c r="F84" s="152">
        <f>减值核销资产处置!F84-减值核销资产审减表!F84</f>
        <v>23190629.03</v>
      </c>
      <c r="G84" s="152">
        <f>减值核销资产处置!G84-减值核销资产审减表!G84</f>
        <v>2761520.75</v>
      </c>
      <c r="H84" s="153">
        <f>减值核销资产处置!H84-减值核销资产审减表!H84</f>
        <v>162</v>
      </c>
      <c r="I84" s="164">
        <f>减值核销资产处置!I84-减值核销资产审减表!I84</f>
        <v>228064</v>
      </c>
    </row>
    <row r="85" spans="1:9">
      <c r="A85" s="64"/>
      <c r="B85" s="150"/>
      <c r="C85" s="151" t="s">
        <v>19</v>
      </c>
      <c r="D85" s="152">
        <f>减值核销资产处置!D85-减值核销资产审减表!D85</f>
        <v>0</v>
      </c>
      <c r="E85" s="152">
        <f>减值核销资产处置!E85-减值核销资产审减表!E85</f>
        <v>0</v>
      </c>
      <c r="F85" s="152">
        <f>减值核销资产处置!F85-减值核销资产审减表!F85</f>
        <v>0</v>
      </c>
      <c r="G85" s="152">
        <f>减值核销资产处置!G85-减值核销资产审减表!G85</f>
        <v>0</v>
      </c>
      <c r="H85" s="153">
        <f>减值核销资产处置!H85-减值核销资产审减表!H85</f>
        <v>0</v>
      </c>
      <c r="I85" s="164">
        <f>减值核销资产处置!I85-减值核销资产审减表!I85</f>
        <v>0</v>
      </c>
    </row>
    <row r="86" spans="1:9">
      <c r="A86" s="64"/>
      <c r="B86" s="150"/>
      <c r="C86" s="151" t="s">
        <v>20</v>
      </c>
      <c r="D86" s="152">
        <f>减值核销资产处置!D86-减值核销资产审减表!D86</f>
        <v>8776519.98</v>
      </c>
      <c r="E86" s="152">
        <f>减值核销资产处置!E86-减值核销资产审减表!E86</f>
        <v>0</v>
      </c>
      <c r="F86" s="152">
        <f>减值核销资产处置!F86-减值核销资产审减表!F86</f>
        <v>7458903.87</v>
      </c>
      <c r="G86" s="152">
        <f>减值核销资产处置!G86-减值核销资产审减表!G86</f>
        <v>1317616.1115775</v>
      </c>
      <c r="H86" s="153">
        <f>减值核销资产处置!H86-减值核销资产审减表!H86</f>
        <v>548</v>
      </c>
      <c r="I86" s="164">
        <f>减值核销资产处置!I86-减值核销资产审减表!I86</f>
        <v>252317.2</v>
      </c>
    </row>
    <row r="87" ht="15" spans="1:9">
      <c r="A87" s="71"/>
      <c r="B87" s="154"/>
      <c r="C87" s="155" t="s">
        <v>21</v>
      </c>
      <c r="D87" s="156">
        <f>减值核销资产处置!D87-减值核销资产审减表!D87</f>
        <v>110530685.5</v>
      </c>
      <c r="E87" s="156">
        <f>减值核销资产处置!E87-减值核销资产审减表!E87</f>
        <v>75302422.94</v>
      </c>
      <c r="F87" s="156">
        <f>减值核销资产处置!F87-减值核销资产审减表!F87</f>
        <v>31148517.7</v>
      </c>
      <c r="G87" s="156">
        <f>减值核销资产处置!G87-减值核销资产审减表!G87</f>
        <v>4079744.8615775</v>
      </c>
      <c r="H87" s="157">
        <f>减值核销资产处置!H87-减值核销资产审减表!H87</f>
        <v>712</v>
      </c>
      <c r="I87" s="165">
        <f>减值核销资产处置!I87-减值核销资产审减表!I87</f>
        <v>501419.2</v>
      </c>
    </row>
    <row r="88" spans="1:10">
      <c r="A88" s="158"/>
      <c r="B88" s="158"/>
      <c r="C88" s="158"/>
      <c r="D88" s="158"/>
      <c r="E88" s="158"/>
      <c r="F88" s="158"/>
      <c r="G88" s="158"/>
      <c r="H88" s="159"/>
      <c r="I88" s="158"/>
      <c r="J88" s="158"/>
    </row>
    <row r="89" spans="1:10">
      <c r="A89" s="158"/>
      <c r="B89" s="158"/>
      <c r="C89" s="158"/>
      <c r="D89" s="160"/>
      <c r="E89" s="160"/>
      <c r="F89" s="160"/>
      <c r="G89" s="160"/>
      <c r="H89" s="160"/>
      <c r="I89" s="158"/>
      <c r="J89" s="158"/>
    </row>
    <row r="90" spans="1:10">
      <c r="A90" s="158"/>
      <c r="B90" s="158"/>
      <c r="C90" s="158"/>
      <c r="D90" s="160"/>
      <c r="E90" s="160"/>
      <c r="F90" s="160"/>
      <c r="G90" s="160"/>
      <c r="H90" s="160"/>
      <c r="I90" s="160"/>
      <c r="J90" s="158"/>
    </row>
    <row r="91" spans="1:10">
      <c r="A91" s="158"/>
      <c r="B91" s="158"/>
      <c r="C91" s="158"/>
      <c r="D91" s="160"/>
      <c r="E91" s="160"/>
      <c r="F91" s="160"/>
      <c r="G91" s="160"/>
      <c r="H91" s="160"/>
      <c r="I91" s="160"/>
      <c r="J91" s="158"/>
    </row>
    <row r="92" spans="1:10">
      <c r="A92" s="158"/>
      <c r="B92" s="158"/>
      <c r="C92" s="158"/>
      <c r="D92" s="160"/>
      <c r="E92" s="160"/>
      <c r="F92" s="160"/>
      <c r="G92" s="160"/>
      <c r="H92" s="160"/>
      <c r="I92" s="160"/>
      <c r="J92" s="158"/>
    </row>
    <row r="93" spans="1:10">
      <c r="A93" s="158"/>
      <c r="B93" s="158"/>
      <c r="C93" s="158"/>
      <c r="D93" s="160"/>
      <c r="E93" s="160"/>
      <c r="F93" s="160"/>
      <c r="G93" s="160"/>
      <c r="H93" s="160"/>
      <c r="I93" s="160"/>
      <c r="J93" s="158"/>
    </row>
    <row r="94" spans="1:10">
      <c r="A94" s="158"/>
      <c r="B94" s="158"/>
      <c r="C94" s="158"/>
      <c r="D94" s="160"/>
      <c r="E94" s="160"/>
      <c r="F94" s="160"/>
      <c r="G94" s="160"/>
      <c r="H94" s="160"/>
      <c r="I94" s="158"/>
      <c r="J94" s="158"/>
    </row>
    <row r="95" spans="4:8">
      <c r="D95" s="161"/>
      <c r="E95" s="161"/>
      <c r="F95" s="161"/>
      <c r="G95" s="161"/>
      <c r="H95" s="161"/>
    </row>
    <row r="96" spans="4:8">
      <c r="D96" s="161"/>
      <c r="E96" s="161"/>
      <c r="F96" s="161"/>
      <c r="G96" s="161"/>
      <c r="H96" s="161"/>
    </row>
    <row r="97" spans="4:8">
      <c r="D97" s="161"/>
      <c r="E97" s="161"/>
      <c r="F97" s="161"/>
      <c r="G97" s="161"/>
      <c r="H97" s="161"/>
    </row>
  </sheetData>
  <mergeCells count="38">
    <mergeCell ref="A2:I2"/>
    <mergeCell ref="A3:I3"/>
    <mergeCell ref="A6:A7"/>
    <mergeCell ref="A8:A12"/>
    <mergeCell ref="A13:A17"/>
    <mergeCell ref="A18:A22"/>
    <mergeCell ref="A23:A27"/>
    <mergeCell ref="A28:A32"/>
    <mergeCell ref="A33:A37"/>
    <mergeCell ref="A38:A42"/>
    <mergeCell ref="A43:A47"/>
    <mergeCell ref="A48:A52"/>
    <mergeCell ref="A53:A57"/>
    <mergeCell ref="A58:A62"/>
    <mergeCell ref="A63:A67"/>
    <mergeCell ref="A68:A72"/>
    <mergeCell ref="A73:A77"/>
    <mergeCell ref="A78:A82"/>
    <mergeCell ref="A83:A87"/>
    <mergeCell ref="B6:B7"/>
    <mergeCell ref="B8:B12"/>
    <mergeCell ref="B13:B17"/>
    <mergeCell ref="B18:B22"/>
    <mergeCell ref="B23:B27"/>
    <mergeCell ref="B28:B32"/>
    <mergeCell ref="B33:B37"/>
    <mergeCell ref="B38:B42"/>
    <mergeCell ref="B43:B47"/>
    <mergeCell ref="B48:B52"/>
    <mergeCell ref="B53:B57"/>
    <mergeCell ref="B58:B62"/>
    <mergeCell ref="B63:B67"/>
    <mergeCell ref="B68:B72"/>
    <mergeCell ref="B73:B77"/>
    <mergeCell ref="B78:B82"/>
    <mergeCell ref="B83:B87"/>
    <mergeCell ref="C6:C7"/>
    <mergeCell ref="I6:I7"/>
  </mergeCells>
  <pageMargins left="0.75" right="0.75" top="1" bottom="1" header="0.5" footer="0.5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57"/>
    <pageSetUpPr fitToPage="1"/>
  </sheetPr>
  <dimension ref="A1:G11"/>
  <sheetViews>
    <sheetView tabSelected="1" zoomScale="98" zoomScaleNormal="98" workbookViewId="0">
      <pane ySplit="3" topLeftCell="A4" activePane="bottomLeft" state="frozen"/>
      <selection/>
      <selection pane="bottomLeft" activeCell="G22" sqref="G22"/>
    </sheetView>
  </sheetViews>
  <sheetFormatPr defaultColWidth="9" defaultRowHeight="15" customHeight="1" outlineLevelCol="6"/>
  <cols>
    <col min="1" max="1" width="6" style="4" customWidth="1"/>
    <col min="2" max="2" width="12.3666666666667" style="5" customWidth="1"/>
    <col min="3" max="3" width="10.7166666666667" style="5" customWidth="1"/>
    <col min="4" max="4" width="10.7083333333333" style="4" customWidth="1"/>
    <col min="5" max="5" width="9.30833333333333" style="4" customWidth="1"/>
    <col min="6" max="6" width="8.03333333333333" style="6" customWidth="1"/>
    <col min="7" max="7" width="18.5" style="7" customWidth="1"/>
    <col min="8" max="16384" width="9" style="7"/>
  </cols>
  <sheetData>
    <row r="1" s="1" customFormat="1" ht="28.95" customHeight="1" spans="1:7">
      <c r="A1" s="41" t="s">
        <v>39</v>
      </c>
      <c r="B1" s="41"/>
      <c r="C1" s="41"/>
      <c r="D1" s="41"/>
      <c r="E1" s="41"/>
      <c r="F1" s="41"/>
      <c r="G1" s="41"/>
    </row>
    <row r="2" s="2" customFormat="1" ht="16.05" customHeight="1" spans="1:7">
      <c r="A2" s="9" t="s">
        <v>4</v>
      </c>
      <c r="B2" s="10" t="s">
        <v>40</v>
      </c>
      <c r="C2" s="10" t="s">
        <v>41</v>
      </c>
      <c r="D2" s="9" t="s">
        <v>42</v>
      </c>
      <c r="E2" s="9" t="s">
        <v>43</v>
      </c>
      <c r="F2" s="11" t="s">
        <v>44</v>
      </c>
      <c r="G2" s="12" t="s">
        <v>45</v>
      </c>
    </row>
    <row r="3" s="2" customFormat="1" ht="16.05" customHeight="1" spans="1:7">
      <c r="A3" s="13"/>
      <c r="B3" s="14"/>
      <c r="C3" s="14"/>
      <c r="D3" s="13"/>
      <c r="E3" s="13"/>
      <c r="F3" s="15"/>
      <c r="G3" s="12"/>
    </row>
    <row r="4" s="3" customFormat="1" ht="16.05" customHeight="1" spans="1:7">
      <c r="A4" s="16">
        <v>1</v>
      </c>
      <c r="B4" s="17" t="s">
        <v>46</v>
      </c>
      <c r="C4" s="17" t="s">
        <v>47</v>
      </c>
      <c r="D4" s="22">
        <v>43709</v>
      </c>
      <c r="E4" s="12" t="s">
        <v>48</v>
      </c>
      <c r="F4" s="26">
        <v>1932</v>
      </c>
      <c r="G4" s="21" t="s">
        <v>49</v>
      </c>
    </row>
    <row r="5" s="3" customFormat="1" ht="16.05" customHeight="1" spans="1:7">
      <c r="A5" s="16">
        <v>2</v>
      </c>
      <c r="B5" s="12" t="s">
        <v>46</v>
      </c>
      <c r="C5" s="28" t="s">
        <v>50</v>
      </c>
      <c r="D5" s="22">
        <v>38801</v>
      </c>
      <c r="E5" s="12" t="s">
        <v>48</v>
      </c>
      <c r="F5" s="23">
        <v>1446</v>
      </c>
      <c r="G5" s="21" t="s">
        <v>51</v>
      </c>
    </row>
    <row r="6" s="3" customFormat="1" ht="16.05" customHeight="1" spans="1:7">
      <c r="A6" s="16">
        <v>3</v>
      </c>
      <c r="B6" s="12" t="s">
        <v>46</v>
      </c>
      <c r="C6" s="28" t="s">
        <v>50</v>
      </c>
      <c r="D6" s="22">
        <v>39195</v>
      </c>
      <c r="E6" s="12" t="s">
        <v>48</v>
      </c>
      <c r="F6" s="23">
        <v>799</v>
      </c>
      <c r="G6" s="21" t="s">
        <v>51</v>
      </c>
    </row>
    <row r="7" s="3" customFormat="1" ht="16.05" customHeight="1" spans="1:7">
      <c r="A7" s="16">
        <v>4</v>
      </c>
      <c r="B7" s="25" t="s">
        <v>46</v>
      </c>
      <c r="C7" s="23" t="s">
        <v>47</v>
      </c>
      <c r="D7" s="22">
        <v>41325</v>
      </c>
      <c r="E7" s="12" t="s">
        <v>48</v>
      </c>
      <c r="F7" s="23">
        <v>212</v>
      </c>
      <c r="G7" s="21" t="s">
        <v>51</v>
      </c>
    </row>
    <row r="8" s="3" customFormat="1" ht="16.05" customHeight="1" spans="1:7">
      <c r="A8" s="16">
        <v>5</v>
      </c>
      <c r="B8" s="12" t="s">
        <v>46</v>
      </c>
      <c r="C8" s="28" t="s">
        <v>50</v>
      </c>
      <c r="D8" s="22">
        <v>39192</v>
      </c>
      <c r="E8" s="12" t="s">
        <v>48</v>
      </c>
      <c r="F8" s="23">
        <v>458</v>
      </c>
      <c r="G8" s="21" t="s">
        <v>51</v>
      </c>
    </row>
    <row r="9" s="3" customFormat="1" ht="16.05" customHeight="1" spans="1:7">
      <c r="A9" s="16">
        <v>6</v>
      </c>
      <c r="B9" s="17" t="s">
        <v>52</v>
      </c>
      <c r="C9" s="17" t="s">
        <v>50</v>
      </c>
      <c r="D9" s="22">
        <v>40083</v>
      </c>
      <c r="E9" s="12" t="s">
        <v>48</v>
      </c>
      <c r="F9" s="23">
        <v>185</v>
      </c>
      <c r="G9" s="21" t="s">
        <v>51</v>
      </c>
    </row>
    <row r="10" s="40" customFormat="1" customHeight="1" spans="1:6">
      <c r="A10" s="42"/>
      <c r="B10" s="43"/>
      <c r="C10" s="43"/>
      <c r="D10" s="44"/>
      <c r="E10" s="44"/>
      <c r="F10" s="45"/>
    </row>
    <row r="11" s="40" customFormat="1" customHeight="1" spans="1:6">
      <c r="A11" s="42"/>
      <c r="B11" s="43"/>
      <c r="C11" s="43"/>
      <c r="D11" s="44"/>
      <c r="E11" s="44"/>
      <c r="F11" s="45"/>
    </row>
  </sheetData>
  <mergeCells count="8">
    <mergeCell ref="A1:G1"/>
    <mergeCell ref="A2:A3"/>
    <mergeCell ref="B2:B3"/>
    <mergeCell ref="C2:C3"/>
    <mergeCell ref="D2:D3"/>
    <mergeCell ref="E2:E3"/>
    <mergeCell ref="F2:F3"/>
    <mergeCell ref="G2:G3"/>
  </mergeCells>
  <printOptions horizontalCentered="1"/>
  <pageMargins left="0.196527777777778" right="0.03" top="0.550694444444444" bottom="0.432638888888889" header="0.2" footer="0.15748031496063"/>
  <pageSetup paperSize="9" scale="90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处置资产审查前汇总</vt:lpstr>
      <vt:lpstr>报废资产处置</vt:lpstr>
      <vt:lpstr>减值核销资产处置</vt:lpstr>
      <vt:lpstr>处置资产审减汇总</vt:lpstr>
      <vt:lpstr>报废资产审减表</vt:lpstr>
      <vt:lpstr>减值核销资产审减表</vt:lpstr>
      <vt:lpstr>报废资产审减后</vt:lpstr>
      <vt:lpstr>减值核销审减后.</vt:lpstr>
      <vt:lpstr>标的1</vt:lpstr>
      <vt:lpstr>标的2</vt:lpstr>
      <vt:lpstr>标的3</vt:lpstr>
      <vt:lpstr>标的4</vt:lpstr>
      <vt:lpstr>标的5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ASUS-LJC</dc:creator>
  <cp:lastModifiedBy>13988</cp:lastModifiedBy>
  <dcterms:created xsi:type="dcterms:W3CDTF">1996-12-17T01:32:00Z</dcterms:created>
  <cp:lastPrinted>2022-12-18T15:04:00Z</cp:lastPrinted>
  <dcterms:modified xsi:type="dcterms:W3CDTF">2024-12-02T10:51:52Z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ICV">
    <vt:lpwstr>62E3498B72A24C2A80B1A82E0B6034BD_12</vt:lpwstr>
  </property>
</Properties>
</file>